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25600" windowHeight="16060" tabRatio="500" activeTab="6"/>
  </bookViews>
  <sheets>
    <sheet name="Liver TFs" sheetId="2" r:id="rId1"/>
    <sheet name="Liver TF heatmap" sheetId="12" r:id="rId2"/>
    <sheet name="G6pcp TFs" sheetId="4" r:id="rId3"/>
    <sheet name="Pck1p TFs" sheetId="3" r:id="rId4"/>
    <sheet name="Common TF" sheetId="11" r:id="rId5"/>
    <sheet name="Refeed regulated TFs" sheetId="9" r:id="rId6"/>
    <sheet name="Functional annotation" sheetId="7" r:id="rId7"/>
  </sheets>
  <definedNames>
    <definedName name="_xlnm._FilterDatabase" localSheetId="5" hidden="1">'Refeed regulated TFs'!$AE$1:$AE$119</definedName>
  </definedNames>
  <calcPr calcId="15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Z4" i="9" l="1"/>
  <c r="Y4" i="9"/>
  <c r="X4" i="9"/>
  <c r="V15" i="9"/>
  <c r="W15" i="9"/>
  <c r="U15" i="9"/>
  <c r="W13" i="9"/>
  <c r="V13" i="9"/>
  <c r="U13" i="9"/>
  <c r="V10" i="9"/>
  <c r="W10" i="9"/>
  <c r="U10" i="9"/>
  <c r="W12" i="9"/>
  <c r="V12" i="9"/>
  <c r="U12" i="9"/>
  <c r="V9" i="9"/>
  <c r="W9" i="9"/>
  <c r="U9" i="9"/>
  <c r="O183" i="4"/>
  <c r="Q183" i="4"/>
  <c r="M183" i="4"/>
  <c r="O182" i="4"/>
  <c r="Q182" i="4"/>
  <c r="M182" i="4"/>
  <c r="O181" i="4"/>
  <c r="Q181" i="4"/>
  <c r="M181" i="4"/>
  <c r="O180" i="4"/>
  <c r="Q180" i="4"/>
  <c r="M180" i="4"/>
  <c r="P179" i="4"/>
  <c r="O179" i="4"/>
  <c r="Q179" i="4"/>
  <c r="N179" i="4"/>
  <c r="M179" i="4"/>
  <c r="P178" i="4"/>
  <c r="O178" i="4"/>
  <c r="Q178" i="4"/>
  <c r="N178" i="4"/>
  <c r="M178" i="4"/>
  <c r="P177" i="4"/>
  <c r="O177" i="4"/>
  <c r="Q177" i="4"/>
  <c r="N177" i="4"/>
  <c r="M177" i="4"/>
  <c r="P176" i="4"/>
  <c r="O176" i="4"/>
  <c r="Q176" i="4"/>
  <c r="N176" i="4"/>
  <c r="M176" i="4"/>
  <c r="P175" i="4"/>
  <c r="O175" i="4"/>
  <c r="Q175" i="4"/>
  <c r="N175" i="4"/>
  <c r="M175" i="4"/>
  <c r="P174" i="4"/>
  <c r="O174" i="4"/>
  <c r="Q174" i="4"/>
  <c r="N174" i="4"/>
  <c r="M174" i="4"/>
  <c r="P173" i="4"/>
  <c r="O173" i="4"/>
  <c r="Q173" i="4"/>
  <c r="N173" i="4"/>
  <c r="M173" i="4"/>
  <c r="P172" i="4"/>
  <c r="O172" i="4"/>
  <c r="Q172" i="4"/>
  <c r="M172" i="4"/>
  <c r="P171" i="4"/>
  <c r="O171" i="4"/>
  <c r="Q171" i="4"/>
  <c r="N171" i="4"/>
  <c r="M171" i="4"/>
  <c r="P170" i="4"/>
  <c r="O170" i="4"/>
  <c r="Q170" i="4"/>
  <c r="N170" i="4"/>
  <c r="M170" i="4"/>
  <c r="P169" i="4"/>
  <c r="O169" i="4"/>
  <c r="Q169" i="4"/>
  <c r="N169" i="4"/>
  <c r="M169" i="4"/>
  <c r="P168" i="4"/>
  <c r="O168" i="4"/>
  <c r="Q168" i="4"/>
  <c r="N168" i="4"/>
  <c r="M168" i="4"/>
  <c r="P167" i="4"/>
  <c r="O167" i="4"/>
  <c r="Q167" i="4"/>
  <c r="N167" i="4"/>
  <c r="M167" i="4"/>
  <c r="P166" i="4"/>
  <c r="O166" i="4"/>
  <c r="Q166" i="4"/>
  <c r="N166" i="4"/>
  <c r="M166" i="4"/>
  <c r="P165" i="4"/>
  <c r="O165" i="4"/>
  <c r="Q165" i="4"/>
  <c r="N165" i="4"/>
  <c r="M165" i="4"/>
  <c r="P164" i="4"/>
  <c r="O164" i="4"/>
  <c r="Q164" i="4"/>
  <c r="N164" i="4"/>
  <c r="M164" i="4"/>
  <c r="P163" i="4"/>
  <c r="O163" i="4"/>
  <c r="Q163" i="4"/>
  <c r="N163" i="4"/>
  <c r="M163" i="4"/>
  <c r="P162" i="4"/>
  <c r="O162" i="4"/>
  <c r="Q162" i="4"/>
  <c r="N162" i="4"/>
  <c r="M162" i="4"/>
  <c r="P161" i="4"/>
  <c r="O161" i="4"/>
  <c r="Q161" i="4"/>
  <c r="N161" i="4"/>
  <c r="M161" i="4"/>
  <c r="P160" i="4"/>
  <c r="O160" i="4"/>
  <c r="Q160" i="4"/>
  <c r="N160" i="4"/>
  <c r="M160" i="4"/>
  <c r="P159" i="4"/>
  <c r="O159" i="4"/>
  <c r="Q159" i="4"/>
  <c r="N159" i="4"/>
  <c r="M159" i="4"/>
  <c r="P158" i="4"/>
  <c r="O158" i="4"/>
  <c r="Q158" i="4"/>
  <c r="N158" i="4"/>
  <c r="M158" i="4"/>
  <c r="P157" i="4"/>
  <c r="O157" i="4"/>
  <c r="Q157" i="4"/>
  <c r="N157" i="4"/>
  <c r="M157" i="4"/>
  <c r="P156" i="4"/>
  <c r="O156" i="4"/>
  <c r="Q156" i="4"/>
  <c r="N156" i="4"/>
  <c r="M156" i="4"/>
  <c r="P155" i="4"/>
  <c r="O155" i="4"/>
  <c r="Q155" i="4"/>
  <c r="N155" i="4"/>
  <c r="M155" i="4"/>
  <c r="P154" i="4"/>
  <c r="O154" i="4"/>
  <c r="Q154" i="4"/>
  <c r="N154" i="4"/>
  <c r="M154" i="4"/>
  <c r="P153" i="4"/>
  <c r="O153" i="4"/>
  <c r="Q153" i="4"/>
  <c r="N153" i="4"/>
  <c r="P152" i="4"/>
  <c r="O152" i="4"/>
  <c r="Q152" i="4"/>
  <c r="N152" i="4"/>
  <c r="M152" i="4"/>
  <c r="P151" i="4"/>
  <c r="O151" i="4"/>
  <c r="Q151" i="4"/>
  <c r="N151" i="4"/>
  <c r="M151" i="4"/>
  <c r="P150" i="4"/>
  <c r="O150" i="4"/>
  <c r="Q150" i="4"/>
  <c r="N150" i="4"/>
  <c r="M150" i="4"/>
  <c r="P149" i="4"/>
  <c r="O149" i="4"/>
  <c r="Q149" i="4"/>
  <c r="N149" i="4"/>
  <c r="M149" i="4"/>
  <c r="P148" i="4"/>
  <c r="O148" i="4"/>
  <c r="Q148" i="4"/>
  <c r="N148" i="4"/>
  <c r="M148" i="4"/>
  <c r="P147" i="4"/>
  <c r="O147" i="4"/>
  <c r="Q147" i="4"/>
  <c r="N147" i="4"/>
  <c r="M147" i="4"/>
  <c r="P146" i="4"/>
  <c r="O146" i="4"/>
  <c r="Q146" i="4"/>
  <c r="N146" i="4"/>
  <c r="M146" i="4"/>
  <c r="P145" i="4"/>
  <c r="O145" i="4"/>
  <c r="Q145" i="4"/>
  <c r="N145" i="4"/>
  <c r="M145" i="4"/>
  <c r="P144" i="4"/>
  <c r="O144" i="4"/>
  <c r="Q144" i="4"/>
  <c r="N144" i="4"/>
  <c r="M144" i="4"/>
  <c r="P143" i="4"/>
  <c r="O143" i="4"/>
  <c r="Q143" i="4"/>
  <c r="N143" i="4"/>
  <c r="M143" i="4"/>
  <c r="P142" i="4"/>
  <c r="O142" i="4"/>
  <c r="Q142" i="4"/>
  <c r="N142" i="4"/>
  <c r="M142" i="4"/>
  <c r="P141" i="4"/>
  <c r="O141" i="4"/>
  <c r="Q141" i="4"/>
  <c r="N141" i="4"/>
  <c r="M141" i="4"/>
  <c r="P140" i="4"/>
  <c r="O140" i="4"/>
  <c r="Q140" i="4"/>
  <c r="N140" i="4"/>
  <c r="M140" i="4"/>
  <c r="P139" i="4"/>
  <c r="O139" i="4"/>
  <c r="Q139" i="4"/>
  <c r="N139" i="4"/>
  <c r="M139" i="4"/>
  <c r="P138" i="4"/>
  <c r="O138" i="4"/>
  <c r="Q138" i="4"/>
  <c r="N138" i="4"/>
  <c r="M138" i="4"/>
  <c r="P137" i="4"/>
  <c r="O137" i="4"/>
  <c r="Q137" i="4"/>
  <c r="N137" i="4"/>
  <c r="M137" i="4"/>
  <c r="P136" i="4"/>
  <c r="O136" i="4"/>
  <c r="Q136" i="4"/>
  <c r="N136" i="4"/>
  <c r="M136" i="4"/>
  <c r="P135" i="4"/>
  <c r="O135" i="4"/>
  <c r="Q135" i="4"/>
  <c r="N135" i="4"/>
  <c r="M135" i="4"/>
  <c r="P134" i="4"/>
  <c r="O134" i="4"/>
  <c r="Q134" i="4"/>
  <c r="N134" i="4"/>
  <c r="M134" i="4"/>
  <c r="P133" i="4"/>
  <c r="O133" i="4"/>
  <c r="Q133" i="4"/>
  <c r="N133" i="4"/>
  <c r="M133" i="4"/>
  <c r="P132" i="4"/>
  <c r="O132" i="4"/>
  <c r="Q132" i="4"/>
  <c r="N132" i="4"/>
  <c r="M132" i="4"/>
  <c r="P131" i="4"/>
  <c r="O131" i="4"/>
  <c r="Q131" i="4"/>
  <c r="N131" i="4"/>
  <c r="M131" i="4"/>
  <c r="P130" i="4"/>
  <c r="O130" i="4"/>
  <c r="Q130" i="4"/>
  <c r="N130" i="4"/>
  <c r="M130" i="4"/>
  <c r="P129" i="4"/>
  <c r="O129" i="4"/>
  <c r="Q129" i="4"/>
  <c r="N129" i="4"/>
  <c r="M129" i="4"/>
  <c r="P128" i="4"/>
  <c r="O128" i="4"/>
  <c r="Q128" i="4"/>
  <c r="N128" i="4"/>
  <c r="M128" i="4"/>
  <c r="P127" i="4"/>
  <c r="O127" i="4"/>
  <c r="Q127" i="4"/>
  <c r="N127" i="4"/>
  <c r="M127" i="4"/>
  <c r="P126" i="4"/>
  <c r="O126" i="4"/>
  <c r="Q126" i="4"/>
  <c r="N126" i="4"/>
  <c r="M126" i="4"/>
  <c r="P125" i="4"/>
  <c r="O125" i="4"/>
  <c r="Q125" i="4"/>
  <c r="N125" i="4"/>
  <c r="M125" i="4"/>
  <c r="P124" i="4"/>
  <c r="O124" i="4"/>
  <c r="Q124" i="4"/>
  <c r="N124" i="4"/>
  <c r="M124" i="4"/>
  <c r="P123" i="4"/>
  <c r="O123" i="4"/>
  <c r="Q123" i="4"/>
  <c r="N123" i="4"/>
  <c r="M123" i="4"/>
  <c r="P122" i="4"/>
  <c r="O122" i="4"/>
  <c r="Q122" i="4"/>
  <c r="N122" i="4"/>
  <c r="M122" i="4"/>
  <c r="P121" i="4"/>
  <c r="O121" i="4"/>
  <c r="Q121" i="4"/>
  <c r="N121" i="4"/>
  <c r="M121" i="4"/>
  <c r="P120" i="4"/>
  <c r="O120" i="4"/>
  <c r="Q120" i="4"/>
  <c r="N120" i="4"/>
  <c r="M120" i="4"/>
  <c r="P119" i="4"/>
  <c r="O119" i="4"/>
  <c r="Q119" i="4"/>
  <c r="N119" i="4"/>
  <c r="M119" i="4"/>
  <c r="P118" i="4"/>
  <c r="O118" i="4"/>
  <c r="Q118" i="4"/>
  <c r="N118" i="4"/>
  <c r="M118" i="4"/>
  <c r="P117" i="4"/>
  <c r="O117" i="4"/>
  <c r="Q117" i="4"/>
  <c r="N117" i="4"/>
  <c r="M117" i="4"/>
  <c r="P116" i="4"/>
  <c r="O116" i="4"/>
  <c r="Q116" i="4"/>
  <c r="N116" i="4"/>
  <c r="M116" i="4"/>
  <c r="P115" i="4"/>
  <c r="O115" i="4"/>
  <c r="Q115" i="4"/>
  <c r="N115" i="4"/>
  <c r="M115" i="4"/>
  <c r="P114" i="4"/>
  <c r="O114" i="4"/>
  <c r="Q114" i="4"/>
  <c r="N114" i="4"/>
  <c r="M114" i="4"/>
  <c r="P113" i="4"/>
  <c r="O113" i="4"/>
  <c r="Q113" i="4"/>
  <c r="N113" i="4"/>
  <c r="M113" i="4"/>
  <c r="P112" i="4"/>
  <c r="O112" i="4"/>
  <c r="Q112" i="4"/>
  <c r="N112" i="4"/>
  <c r="M112" i="4"/>
  <c r="P111" i="4"/>
  <c r="O111" i="4"/>
  <c r="Q111" i="4"/>
  <c r="N111" i="4"/>
  <c r="M111" i="4"/>
  <c r="P110" i="4"/>
  <c r="O110" i="4"/>
  <c r="Q110" i="4"/>
  <c r="N110" i="4"/>
  <c r="M110" i="4"/>
  <c r="P109" i="4"/>
  <c r="O109" i="4"/>
  <c r="Q109" i="4"/>
  <c r="N109" i="4"/>
  <c r="M109" i="4"/>
  <c r="P108" i="4"/>
  <c r="O108" i="4"/>
  <c r="Q108" i="4"/>
  <c r="N108" i="4"/>
  <c r="M108" i="4"/>
  <c r="P107" i="4"/>
  <c r="O107" i="4"/>
  <c r="Q107" i="4"/>
  <c r="N107" i="4"/>
  <c r="M107" i="4"/>
  <c r="P106" i="4"/>
  <c r="O106" i="4"/>
  <c r="Q106" i="4"/>
  <c r="N106" i="4"/>
  <c r="M106" i="4"/>
  <c r="P105" i="4"/>
  <c r="O105" i="4"/>
  <c r="Q105" i="4"/>
  <c r="N105" i="4"/>
  <c r="M105" i="4"/>
  <c r="P104" i="4"/>
  <c r="O104" i="4"/>
  <c r="Q104" i="4"/>
  <c r="N104" i="4"/>
  <c r="M104" i="4"/>
  <c r="P103" i="4"/>
  <c r="O103" i="4"/>
  <c r="Q103" i="4"/>
  <c r="N103" i="4"/>
  <c r="M103" i="4"/>
  <c r="P102" i="4"/>
  <c r="O102" i="4"/>
  <c r="Q102" i="4"/>
  <c r="N102" i="4"/>
  <c r="M102" i="4"/>
  <c r="P101" i="4"/>
  <c r="O101" i="4"/>
  <c r="Q101" i="4"/>
  <c r="N101" i="4"/>
  <c r="M101" i="4"/>
  <c r="P100" i="4"/>
  <c r="O100" i="4"/>
  <c r="Q100" i="4"/>
  <c r="N100" i="4"/>
  <c r="M100" i="4"/>
  <c r="P99" i="4"/>
  <c r="O99" i="4"/>
  <c r="Q99" i="4"/>
  <c r="N99" i="4"/>
  <c r="M99" i="4"/>
  <c r="P98" i="4"/>
  <c r="O98" i="4"/>
  <c r="Q98" i="4"/>
  <c r="N98" i="4"/>
  <c r="M98" i="4"/>
  <c r="P97" i="4"/>
  <c r="O97" i="4"/>
  <c r="Q97" i="4"/>
  <c r="N97" i="4"/>
  <c r="M97" i="4"/>
  <c r="P96" i="4"/>
  <c r="O96" i="4"/>
  <c r="Q96" i="4"/>
  <c r="N96" i="4"/>
  <c r="M96" i="4"/>
  <c r="P95" i="4"/>
  <c r="O95" i="4"/>
  <c r="Q95" i="4"/>
  <c r="N95" i="4"/>
  <c r="M95" i="4"/>
  <c r="P94" i="4"/>
  <c r="O94" i="4"/>
  <c r="Q94" i="4"/>
  <c r="N94" i="4"/>
  <c r="M94" i="4"/>
  <c r="P93" i="4"/>
  <c r="O93" i="4"/>
  <c r="Q93" i="4"/>
  <c r="N93" i="4"/>
  <c r="M93" i="4"/>
  <c r="P92" i="4"/>
  <c r="O92" i="4"/>
  <c r="Q92" i="4"/>
  <c r="N92" i="4"/>
  <c r="M92" i="4"/>
  <c r="P91" i="4"/>
  <c r="O91" i="4"/>
  <c r="Q91" i="4"/>
  <c r="N91" i="4"/>
  <c r="M91" i="4"/>
  <c r="P90" i="4"/>
  <c r="O90" i="4"/>
  <c r="Q90" i="4"/>
  <c r="N90" i="4"/>
  <c r="M90" i="4"/>
  <c r="P89" i="4"/>
  <c r="O89" i="4"/>
  <c r="Q89" i="4"/>
  <c r="N89" i="4"/>
  <c r="M89" i="4"/>
  <c r="P88" i="4"/>
  <c r="O88" i="4"/>
  <c r="Q88" i="4"/>
  <c r="N88" i="4"/>
  <c r="M88" i="4"/>
  <c r="P87" i="4"/>
  <c r="O87" i="4"/>
  <c r="Q87" i="4"/>
  <c r="N87" i="4"/>
  <c r="M87" i="4"/>
  <c r="P86" i="4"/>
  <c r="O86" i="4"/>
  <c r="Q86" i="4"/>
  <c r="N86" i="4"/>
  <c r="M86" i="4"/>
  <c r="P85" i="4"/>
  <c r="O85" i="4"/>
  <c r="Q85" i="4"/>
  <c r="N85" i="4"/>
  <c r="M85" i="4"/>
  <c r="P84" i="4"/>
  <c r="O84" i="4"/>
  <c r="Q84" i="4"/>
  <c r="N84" i="4"/>
  <c r="M84" i="4"/>
  <c r="P83" i="4"/>
  <c r="O83" i="4"/>
  <c r="Q83" i="4"/>
  <c r="N83" i="4"/>
  <c r="M83" i="4"/>
  <c r="P82" i="4"/>
  <c r="O82" i="4"/>
  <c r="Q82" i="4"/>
  <c r="N82" i="4"/>
  <c r="M82" i="4"/>
  <c r="P81" i="4"/>
  <c r="Q81" i="4"/>
  <c r="N81" i="4"/>
  <c r="M81" i="4"/>
  <c r="P80" i="4"/>
  <c r="O80" i="4"/>
  <c r="Q80" i="4"/>
  <c r="N80" i="4"/>
  <c r="M80" i="4"/>
  <c r="P79" i="4"/>
  <c r="O79" i="4"/>
  <c r="Q79" i="4"/>
  <c r="N79" i="4"/>
  <c r="M79" i="4"/>
  <c r="P78" i="4"/>
  <c r="O78" i="4"/>
  <c r="Q78" i="4"/>
  <c r="N78" i="4"/>
  <c r="M78" i="4"/>
  <c r="P77" i="4"/>
  <c r="O77" i="4"/>
  <c r="Q77" i="4"/>
  <c r="N77" i="4"/>
  <c r="M77" i="4"/>
  <c r="P76" i="4"/>
  <c r="O76" i="4"/>
  <c r="Q76" i="4"/>
  <c r="N76" i="4"/>
  <c r="M76" i="4"/>
  <c r="P75" i="4"/>
  <c r="O75" i="4"/>
  <c r="Q75" i="4"/>
  <c r="N75" i="4"/>
  <c r="M75" i="4"/>
  <c r="P74" i="4"/>
  <c r="O74" i="4"/>
  <c r="Q74" i="4"/>
  <c r="N74" i="4"/>
  <c r="M74" i="4"/>
  <c r="P73" i="4"/>
  <c r="O73" i="4"/>
  <c r="Q73" i="4"/>
  <c r="N73" i="4"/>
  <c r="M73" i="4"/>
  <c r="P72" i="4"/>
  <c r="O72" i="4"/>
  <c r="Q72" i="4"/>
  <c r="N72" i="4"/>
  <c r="M72" i="4"/>
  <c r="P71" i="4"/>
  <c r="O71" i="4"/>
  <c r="Q71" i="4"/>
  <c r="N71" i="4"/>
  <c r="M71" i="4"/>
  <c r="P70" i="4"/>
  <c r="O70" i="4"/>
  <c r="Q70" i="4"/>
  <c r="N70" i="4"/>
  <c r="M70" i="4"/>
  <c r="P69" i="4"/>
  <c r="O69" i="4"/>
  <c r="Q69" i="4"/>
  <c r="N69" i="4"/>
  <c r="M69" i="4"/>
  <c r="P68" i="4"/>
  <c r="O68" i="4"/>
  <c r="Q68" i="4"/>
  <c r="N68" i="4"/>
  <c r="M68" i="4"/>
  <c r="P67" i="4"/>
  <c r="O67" i="4"/>
  <c r="Q67" i="4"/>
  <c r="N67" i="4"/>
  <c r="M67" i="4"/>
  <c r="P66" i="4"/>
  <c r="O66" i="4"/>
  <c r="Q66" i="4"/>
  <c r="N66" i="4"/>
  <c r="M66" i="4"/>
  <c r="P65" i="4"/>
  <c r="O65" i="4"/>
  <c r="Q65" i="4"/>
  <c r="N65" i="4"/>
  <c r="M65" i="4"/>
  <c r="P64" i="4"/>
  <c r="O64" i="4"/>
  <c r="Q64" i="4"/>
  <c r="N64" i="4"/>
  <c r="M64" i="4"/>
  <c r="P63" i="4"/>
  <c r="O63" i="4"/>
  <c r="Q63" i="4"/>
  <c r="N63" i="4"/>
  <c r="M63" i="4"/>
  <c r="P62" i="4"/>
  <c r="O62" i="4"/>
  <c r="Q62" i="4"/>
  <c r="N62" i="4"/>
  <c r="M62" i="4"/>
  <c r="P61" i="4"/>
  <c r="O61" i="4"/>
  <c r="Q61" i="4"/>
  <c r="N61" i="4"/>
  <c r="M61" i="4"/>
  <c r="P60" i="4"/>
  <c r="O60" i="4"/>
  <c r="Q60" i="4"/>
  <c r="N60" i="4"/>
  <c r="M60" i="4"/>
  <c r="P59" i="4"/>
  <c r="O59" i="4"/>
  <c r="Q59" i="4"/>
  <c r="N59" i="4"/>
  <c r="M59" i="4"/>
  <c r="P58" i="4"/>
  <c r="O58" i="4"/>
  <c r="Q58" i="4"/>
  <c r="N58" i="4"/>
  <c r="M58" i="4"/>
  <c r="P57" i="4"/>
  <c r="O57" i="4"/>
  <c r="Q57" i="4"/>
  <c r="N57" i="4"/>
  <c r="M57" i="4"/>
  <c r="P56" i="4"/>
  <c r="O56" i="4"/>
  <c r="Q56" i="4"/>
  <c r="N56" i="4"/>
  <c r="M56" i="4"/>
  <c r="P55" i="4"/>
  <c r="O55" i="4"/>
  <c r="Q55" i="4"/>
  <c r="N55" i="4"/>
  <c r="M55" i="4"/>
  <c r="P54" i="4"/>
  <c r="O54" i="4"/>
  <c r="Q54" i="4"/>
  <c r="N54" i="4"/>
  <c r="M54" i="4"/>
  <c r="P53" i="4"/>
  <c r="O53" i="4"/>
  <c r="Q53" i="4"/>
  <c r="N53" i="4"/>
  <c r="M53" i="4"/>
  <c r="P52" i="4"/>
  <c r="O52" i="4"/>
  <c r="Q52" i="4"/>
  <c r="N52" i="4"/>
  <c r="M52" i="4"/>
  <c r="P51" i="4"/>
  <c r="O51" i="4"/>
  <c r="Q51" i="4"/>
  <c r="N51" i="4"/>
  <c r="M51" i="4"/>
  <c r="P50" i="4"/>
  <c r="O50" i="4"/>
  <c r="Q50" i="4"/>
  <c r="N50" i="4"/>
  <c r="M50" i="4"/>
  <c r="P49" i="4"/>
  <c r="O49" i="4"/>
  <c r="Q49" i="4"/>
  <c r="N49" i="4"/>
  <c r="M49" i="4"/>
  <c r="P48" i="4"/>
  <c r="O48" i="4"/>
  <c r="Q48" i="4"/>
  <c r="N48" i="4"/>
  <c r="M48" i="4"/>
  <c r="P47" i="4"/>
  <c r="O47" i="4"/>
  <c r="Q47" i="4"/>
  <c r="N47" i="4"/>
  <c r="M47" i="4"/>
  <c r="P46" i="4"/>
  <c r="O46" i="4"/>
  <c r="Q46" i="4"/>
  <c r="N46" i="4"/>
  <c r="M46" i="4"/>
  <c r="P45" i="4"/>
  <c r="O45" i="4"/>
  <c r="Q45" i="4"/>
  <c r="N45" i="4"/>
  <c r="M45" i="4"/>
  <c r="P44" i="4"/>
  <c r="O44" i="4"/>
  <c r="Q44" i="4"/>
  <c r="N44" i="4"/>
  <c r="M44" i="4"/>
  <c r="Q43" i="4"/>
  <c r="P42" i="4"/>
  <c r="O42" i="4"/>
  <c r="Q42" i="4"/>
  <c r="N42" i="4"/>
  <c r="M42" i="4"/>
  <c r="P41" i="4"/>
  <c r="O41" i="4"/>
  <c r="Q41" i="4"/>
  <c r="N41" i="4"/>
  <c r="M41" i="4"/>
  <c r="P40" i="4"/>
  <c r="O40" i="4"/>
  <c r="Q40" i="4"/>
  <c r="N40" i="4"/>
  <c r="M40" i="4"/>
  <c r="P39" i="4"/>
  <c r="O39" i="4"/>
  <c r="Q39" i="4"/>
  <c r="N39" i="4"/>
  <c r="M39" i="4"/>
  <c r="P38" i="4"/>
  <c r="O38" i="4"/>
  <c r="Q38" i="4"/>
  <c r="N38" i="4"/>
  <c r="M38" i="4"/>
  <c r="P37" i="4"/>
  <c r="O37" i="4"/>
  <c r="Q37" i="4"/>
  <c r="N37" i="4"/>
  <c r="M37" i="4"/>
  <c r="P36" i="4"/>
  <c r="O36" i="4"/>
  <c r="Q36" i="4"/>
  <c r="N36" i="4"/>
  <c r="M36" i="4"/>
  <c r="P35" i="4"/>
  <c r="O35" i="4"/>
  <c r="Q35" i="4"/>
  <c r="N35" i="4"/>
  <c r="M35" i="4"/>
  <c r="P34" i="4"/>
  <c r="O34" i="4"/>
  <c r="Q34" i="4"/>
  <c r="N34" i="4"/>
  <c r="M34" i="4"/>
  <c r="P33" i="4"/>
  <c r="O33" i="4"/>
  <c r="Q33" i="4"/>
  <c r="N33" i="4"/>
  <c r="M33" i="4"/>
  <c r="P32" i="4"/>
  <c r="O32" i="4"/>
  <c r="Q32" i="4"/>
  <c r="N32" i="4"/>
  <c r="M32" i="4"/>
  <c r="P31" i="4"/>
  <c r="O31" i="4"/>
  <c r="Q31" i="4"/>
  <c r="N31" i="4"/>
  <c r="M31" i="4"/>
  <c r="P30" i="4"/>
  <c r="O30" i="4"/>
  <c r="Q30" i="4"/>
  <c r="N30" i="4"/>
  <c r="M30" i="4"/>
  <c r="P29" i="4"/>
  <c r="O29" i="4"/>
  <c r="Q29" i="4"/>
  <c r="N29" i="4"/>
  <c r="M29" i="4"/>
  <c r="P28" i="4"/>
  <c r="O28" i="4"/>
  <c r="Q28" i="4"/>
  <c r="N28" i="4"/>
  <c r="M28" i="4"/>
  <c r="P27" i="4"/>
  <c r="O27" i="4"/>
  <c r="Q27" i="4"/>
  <c r="N27" i="4"/>
  <c r="M27" i="4"/>
  <c r="P26" i="4"/>
  <c r="O26" i="4"/>
  <c r="Q26" i="4"/>
  <c r="N26" i="4"/>
  <c r="M26" i="4"/>
  <c r="P25" i="4"/>
  <c r="O25" i="4"/>
  <c r="Q25" i="4"/>
  <c r="N25" i="4"/>
  <c r="M25" i="4"/>
  <c r="P24" i="4"/>
  <c r="O24" i="4"/>
  <c r="Q24" i="4"/>
  <c r="N24" i="4"/>
  <c r="M24" i="4"/>
  <c r="P23" i="4"/>
  <c r="O23" i="4"/>
  <c r="Q23" i="4"/>
  <c r="N23" i="4"/>
  <c r="M23" i="4"/>
  <c r="P22" i="4"/>
  <c r="O22" i="4"/>
  <c r="Q22" i="4"/>
  <c r="N22" i="4"/>
  <c r="M22" i="4"/>
  <c r="P21" i="4"/>
  <c r="O21" i="4"/>
  <c r="Q21" i="4"/>
  <c r="N21" i="4"/>
  <c r="M21" i="4"/>
  <c r="P20" i="4"/>
  <c r="O20" i="4"/>
  <c r="Q20" i="4"/>
  <c r="N20" i="4"/>
  <c r="M20" i="4"/>
  <c r="P19" i="4"/>
  <c r="O19" i="4"/>
  <c r="Q19" i="4"/>
  <c r="N19" i="4"/>
  <c r="M19" i="4"/>
  <c r="P18" i="4"/>
  <c r="O18" i="4"/>
  <c r="Q18" i="4"/>
  <c r="N18" i="4"/>
  <c r="M18" i="4"/>
  <c r="P17" i="4"/>
  <c r="O17" i="4"/>
  <c r="Q17" i="4"/>
  <c r="N17" i="4"/>
  <c r="M17" i="4"/>
  <c r="P16" i="4"/>
  <c r="O16" i="4"/>
  <c r="Q16" i="4"/>
  <c r="N16" i="4"/>
  <c r="M16" i="4"/>
  <c r="P15" i="4"/>
  <c r="O15" i="4"/>
  <c r="Q15" i="4"/>
  <c r="N15" i="4"/>
  <c r="M15" i="4"/>
  <c r="P14" i="4"/>
  <c r="O14" i="4"/>
  <c r="Q14" i="4"/>
  <c r="N14" i="4"/>
  <c r="M14" i="4"/>
  <c r="P13" i="4"/>
  <c r="O13" i="4"/>
  <c r="Q13" i="4"/>
  <c r="N13" i="4"/>
  <c r="M13" i="4"/>
  <c r="P12" i="4"/>
  <c r="O12" i="4"/>
  <c r="Q12" i="4"/>
  <c r="N12" i="4"/>
  <c r="M12" i="4"/>
  <c r="P11" i="4"/>
  <c r="O11" i="4"/>
  <c r="Q11" i="4"/>
  <c r="N11" i="4"/>
  <c r="M11" i="4"/>
  <c r="P10" i="4"/>
  <c r="O10" i="4"/>
  <c r="Q10" i="4"/>
  <c r="N10" i="4"/>
  <c r="M10" i="4"/>
  <c r="P9" i="4"/>
  <c r="O9" i="4"/>
  <c r="Q9" i="4"/>
  <c r="N9" i="4"/>
  <c r="M9" i="4"/>
  <c r="P8" i="4"/>
  <c r="O8" i="4"/>
  <c r="Q8" i="4"/>
  <c r="N8" i="4"/>
  <c r="M8" i="4"/>
  <c r="P7" i="4"/>
  <c r="O7" i="4"/>
  <c r="Q7" i="4"/>
  <c r="N7" i="4"/>
  <c r="M7" i="4"/>
  <c r="P6" i="4"/>
  <c r="O6" i="4"/>
  <c r="Q6" i="4"/>
  <c r="N6" i="4"/>
  <c r="M6" i="4"/>
  <c r="P5" i="4"/>
  <c r="O5" i="4"/>
  <c r="Q5" i="4"/>
  <c r="N5" i="4"/>
  <c r="M5" i="4"/>
  <c r="P4" i="4"/>
  <c r="O4" i="4"/>
  <c r="Q4" i="4"/>
  <c r="N4" i="4"/>
  <c r="M4" i="4"/>
  <c r="P3" i="4"/>
  <c r="O3" i="4"/>
  <c r="Q3" i="4"/>
  <c r="N3" i="4"/>
  <c r="M3" i="4"/>
  <c r="P2" i="4"/>
  <c r="O2" i="4"/>
  <c r="Q2" i="4"/>
  <c r="N2" i="4"/>
  <c r="M2" i="4"/>
  <c r="M183" i="3"/>
  <c r="Q183" i="3"/>
  <c r="O183" i="3"/>
  <c r="M182" i="3"/>
  <c r="Q182" i="3"/>
  <c r="O182" i="3"/>
  <c r="M181" i="3"/>
  <c r="Q181" i="3"/>
  <c r="P181" i="3"/>
  <c r="O181" i="3"/>
  <c r="M180" i="3"/>
  <c r="Q180" i="3"/>
  <c r="O180" i="3"/>
  <c r="M179" i="3"/>
  <c r="Q179" i="3"/>
  <c r="O179" i="3"/>
  <c r="N178" i="3"/>
  <c r="M178" i="3"/>
  <c r="Q178" i="3"/>
  <c r="P178" i="3"/>
  <c r="O178" i="3"/>
  <c r="N177" i="3"/>
  <c r="M177" i="3"/>
  <c r="Q177" i="3"/>
  <c r="P177" i="3"/>
  <c r="O177" i="3"/>
  <c r="N176" i="3"/>
  <c r="M176" i="3"/>
  <c r="Q176" i="3"/>
  <c r="P176" i="3"/>
  <c r="O176" i="3"/>
  <c r="N175" i="3"/>
  <c r="M175" i="3"/>
  <c r="Q175" i="3"/>
  <c r="P175" i="3"/>
  <c r="O175" i="3"/>
  <c r="N174" i="3"/>
  <c r="M174" i="3"/>
  <c r="Q174" i="3"/>
  <c r="P174" i="3"/>
  <c r="O174" i="3"/>
  <c r="N173" i="3"/>
  <c r="M173" i="3"/>
  <c r="Q173" i="3"/>
  <c r="P173" i="3"/>
  <c r="O173" i="3"/>
  <c r="N172" i="3"/>
  <c r="M172" i="3"/>
  <c r="Q172" i="3"/>
  <c r="P172" i="3"/>
  <c r="O172" i="3"/>
  <c r="N171" i="3"/>
  <c r="M171" i="3"/>
  <c r="Q171" i="3"/>
  <c r="P171" i="3"/>
  <c r="O171" i="3"/>
  <c r="N170" i="3"/>
  <c r="M170" i="3"/>
  <c r="Q170" i="3"/>
  <c r="P170" i="3"/>
  <c r="O170" i="3"/>
  <c r="N169" i="3"/>
  <c r="M169" i="3"/>
  <c r="Q169" i="3"/>
  <c r="P169" i="3"/>
  <c r="O169" i="3"/>
  <c r="N168" i="3"/>
  <c r="M168" i="3"/>
  <c r="Q168" i="3"/>
  <c r="P168" i="3"/>
  <c r="O168" i="3"/>
  <c r="N167" i="3"/>
  <c r="M167" i="3"/>
  <c r="Q167" i="3"/>
  <c r="P167" i="3"/>
  <c r="O167" i="3"/>
  <c r="N166" i="3"/>
  <c r="M166" i="3"/>
  <c r="Q166" i="3"/>
  <c r="P166" i="3"/>
  <c r="O166" i="3"/>
  <c r="N165" i="3"/>
  <c r="M165" i="3"/>
  <c r="Q165" i="3"/>
  <c r="P165" i="3"/>
  <c r="O165" i="3"/>
  <c r="N164" i="3"/>
  <c r="M164" i="3"/>
  <c r="Q164" i="3"/>
  <c r="P164" i="3"/>
  <c r="O164" i="3"/>
  <c r="N163" i="3"/>
  <c r="M163" i="3"/>
  <c r="Q163" i="3"/>
  <c r="P163" i="3"/>
  <c r="O163" i="3"/>
  <c r="N162" i="3"/>
  <c r="M162" i="3"/>
  <c r="Q162" i="3"/>
  <c r="P162" i="3"/>
  <c r="O162" i="3"/>
  <c r="N161" i="3"/>
  <c r="M161" i="3"/>
  <c r="Q161" i="3"/>
  <c r="P161" i="3"/>
  <c r="O161" i="3"/>
  <c r="N160" i="3"/>
  <c r="M160" i="3"/>
  <c r="Q160" i="3"/>
  <c r="P160" i="3"/>
  <c r="O160" i="3"/>
  <c r="N159" i="3"/>
  <c r="M159" i="3"/>
  <c r="Q159" i="3"/>
  <c r="P159" i="3"/>
  <c r="O159" i="3"/>
  <c r="N158" i="3"/>
  <c r="M158" i="3"/>
  <c r="Q158" i="3"/>
  <c r="P158" i="3"/>
  <c r="O158" i="3"/>
  <c r="N157" i="3"/>
  <c r="M157" i="3"/>
  <c r="Q157" i="3"/>
  <c r="P157" i="3"/>
  <c r="O157" i="3"/>
  <c r="N156" i="3"/>
  <c r="M156" i="3"/>
  <c r="Q156" i="3"/>
  <c r="P156" i="3"/>
  <c r="O156" i="3"/>
  <c r="N155" i="3"/>
  <c r="M155" i="3"/>
  <c r="Q155" i="3"/>
  <c r="P155" i="3"/>
  <c r="O155" i="3"/>
  <c r="N154" i="3"/>
  <c r="M154" i="3"/>
  <c r="Q154" i="3"/>
  <c r="P154" i="3"/>
  <c r="O154" i="3"/>
  <c r="N153" i="3"/>
  <c r="M153" i="3"/>
  <c r="Q153" i="3"/>
  <c r="P153" i="3"/>
  <c r="O153" i="3"/>
  <c r="N152" i="3"/>
  <c r="M152" i="3"/>
  <c r="Q152" i="3"/>
  <c r="P152" i="3"/>
  <c r="O152" i="3"/>
  <c r="N151" i="3"/>
  <c r="M151" i="3"/>
  <c r="Q151" i="3"/>
  <c r="P151" i="3"/>
  <c r="O151" i="3"/>
  <c r="N150" i="3"/>
  <c r="M150" i="3"/>
  <c r="Q150" i="3"/>
  <c r="P150" i="3"/>
  <c r="O150" i="3"/>
  <c r="N149" i="3"/>
  <c r="M149" i="3"/>
  <c r="Q149" i="3"/>
  <c r="P149" i="3"/>
  <c r="O149" i="3"/>
  <c r="N148" i="3"/>
  <c r="M148" i="3"/>
  <c r="Q148" i="3"/>
  <c r="P148" i="3"/>
  <c r="O148" i="3"/>
  <c r="N147" i="3"/>
  <c r="M147" i="3"/>
  <c r="Q147" i="3"/>
  <c r="P147" i="3"/>
  <c r="O147" i="3"/>
  <c r="N146" i="3"/>
  <c r="M146" i="3"/>
  <c r="Q146" i="3"/>
  <c r="P146" i="3"/>
  <c r="O146" i="3"/>
  <c r="N145" i="3"/>
  <c r="M145" i="3"/>
  <c r="Q145" i="3"/>
  <c r="P145" i="3"/>
  <c r="O145" i="3"/>
  <c r="N144" i="3"/>
  <c r="M144" i="3"/>
  <c r="Q144" i="3"/>
  <c r="P144" i="3"/>
  <c r="O144" i="3"/>
  <c r="N143" i="3"/>
  <c r="M143" i="3"/>
  <c r="Q143" i="3"/>
  <c r="P143" i="3"/>
  <c r="O143" i="3"/>
  <c r="N142" i="3"/>
  <c r="M142" i="3"/>
  <c r="Q142" i="3"/>
  <c r="P142" i="3"/>
  <c r="O142" i="3"/>
  <c r="N141" i="3"/>
  <c r="M141" i="3"/>
  <c r="Q141" i="3"/>
  <c r="P141" i="3"/>
  <c r="O141" i="3"/>
  <c r="N140" i="3"/>
  <c r="M140" i="3"/>
  <c r="Q140" i="3"/>
  <c r="P140" i="3"/>
  <c r="O140" i="3"/>
  <c r="N139" i="3"/>
  <c r="M139" i="3"/>
  <c r="Q139" i="3"/>
  <c r="P139" i="3"/>
  <c r="O139" i="3"/>
  <c r="N138" i="3"/>
  <c r="M138" i="3"/>
  <c r="Q138" i="3"/>
  <c r="P138" i="3"/>
  <c r="O138" i="3"/>
  <c r="N137" i="3"/>
  <c r="M137" i="3"/>
  <c r="Q137" i="3"/>
  <c r="P137" i="3"/>
  <c r="O137" i="3"/>
  <c r="N136" i="3"/>
  <c r="M136" i="3"/>
  <c r="Q136" i="3"/>
  <c r="P136" i="3"/>
  <c r="O136" i="3"/>
  <c r="N135" i="3"/>
  <c r="M135" i="3"/>
  <c r="Q135" i="3"/>
  <c r="P135" i="3"/>
  <c r="O135" i="3"/>
  <c r="N134" i="3"/>
  <c r="M134" i="3"/>
  <c r="Q134" i="3"/>
  <c r="P134" i="3"/>
  <c r="O134" i="3"/>
  <c r="N133" i="3"/>
  <c r="M133" i="3"/>
  <c r="Q133" i="3"/>
  <c r="P133" i="3"/>
  <c r="O133" i="3"/>
  <c r="N132" i="3"/>
  <c r="M132" i="3"/>
  <c r="Q132" i="3"/>
  <c r="P132" i="3"/>
  <c r="O132" i="3"/>
  <c r="N131" i="3"/>
  <c r="M131" i="3"/>
  <c r="Q131" i="3"/>
  <c r="P131" i="3"/>
  <c r="O131" i="3"/>
  <c r="N130" i="3"/>
  <c r="M130" i="3"/>
  <c r="Q130" i="3"/>
  <c r="P130" i="3"/>
  <c r="O130" i="3"/>
  <c r="N129" i="3"/>
  <c r="M129" i="3"/>
  <c r="Q129" i="3"/>
  <c r="P129" i="3"/>
  <c r="O129" i="3"/>
  <c r="N128" i="3"/>
  <c r="M128" i="3"/>
  <c r="Q128" i="3"/>
  <c r="P128" i="3"/>
  <c r="O128" i="3"/>
  <c r="N127" i="3"/>
  <c r="M127" i="3"/>
  <c r="Q127" i="3"/>
  <c r="P127" i="3"/>
  <c r="O127" i="3"/>
  <c r="N126" i="3"/>
  <c r="M126" i="3"/>
  <c r="Q126" i="3"/>
  <c r="P126" i="3"/>
  <c r="O126" i="3"/>
  <c r="N125" i="3"/>
  <c r="M125" i="3"/>
  <c r="Q125" i="3"/>
  <c r="P125" i="3"/>
  <c r="O125" i="3"/>
  <c r="N124" i="3"/>
  <c r="M124" i="3"/>
  <c r="Q124" i="3"/>
  <c r="P124" i="3"/>
  <c r="O124" i="3"/>
  <c r="N123" i="3"/>
  <c r="M123" i="3"/>
  <c r="Q123" i="3"/>
  <c r="P123" i="3"/>
  <c r="O123" i="3"/>
  <c r="N122" i="3"/>
  <c r="M122" i="3"/>
  <c r="Q122" i="3"/>
  <c r="P122" i="3"/>
  <c r="O122" i="3"/>
  <c r="N121" i="3"/>
  <c r="M121" i="3"/>
  <c r="Q121" i="3"/>
  <c r="P121" i="3"/>
  <c r="O121" i="3"/>
  <c r="N120" i="3"/>
  <c r="M120" i="3"/>
  <c r="Q120" i="3"/>
  <c r="P120" i="3"/>
  <c r="O120" i="3"/>
  <c r="N119" i="3"/>
  <c r="M119" i="3"/>
  <c r="Q119" i="3"/>
  <c r="P119" i="3"/>
  <c r="O119" i="3"/>
  <c r="N118" i="3"/>
  <c r="M118" i="3"/>
  <c r="Q118" i="3"/>
  <c r="P118" i="3"/>
  <c r="O118" i="3"/>
  <c r="N117" i="3"/>
  <c r="M117" i="3"/>
  <c r="Q117" i="3"/>
  <c r="P117" i="3"/>
  <c r="O117" i="3"/>
  <c r="N116" i="3"/>
  <c r="M116" i="3"/>
  <c r="Q116" i="3"/>
  <c r="P116" i="3"/>
  <c r="O116" i="3"/>
  <c r="N115" i="3"/>
  <c r="M115" i="3"/>
  <c r="Q115" i="3"/>
  <c r="P115" i="3"/>
  <c r="O115" i="3"/>
  <c r="N114" i="3"/>
  <c r="M114" i="3"/>
  <c r="Q114" i="3"/>
  <c r="P114" i="3"/>
  <c r="O114" i="3"/>
  <c r="N113" i="3"/>
  <c r="M113" i="3"/>
  <c r="Q113" i="3"/>
  <c r="P113" i="3"/>
  <c r="O113" i="3"/>
  <c r="N112" i="3"/>
  <c r="M112" i="3"/>
  <c r="Q112" i="3"/>
  <c r="P112" i="3"/>
  <c r="O112" i="3"/>
  <c r="N111" i="3"/>
  <c r="M111" i="3"/>
  <c r="Q111" i="3"/>
  <c r="P111" i="3"/>
  <c r="O111" i="3"/>
  <c r="N110" i="3"/>
  <c r="M110" i="3"/>
  <c r="Q110" i="3"/>
  <c r="P110" i="3"/>
  <c r="O110" i="3"/>
  <c r="N109" i="3"/>
  <c r="M109" i="3"/>
  <c r="Q109" i="3"/>
  <c r="P109" i="3"/>
  <c r="O109" i="3"/>
  <c r="N108" i="3"/>
  <c r="M108" i="3"/>
  <c r="Q108" i="3"/>
  <c r="P108" i="3"/>
  <c r="O108" i="3"/>
  <c r="N107" i="3"/>
  <c r="M107" i="3"/>
  <c r="Q107" i="3"/>
  <c r="P107" i="3"/>
  <c r="O107" i="3"/>
  <c r="N106" i="3"/>
  <c r="M106" i="3"/>
  <c r="Q106" i="3"/>
  <c r="P106" i="3"/>
  <c r="O106" i="3"/>
  <c r="N105" i="3"/>
  <c r="M105" i="3"/>
  <c r="Q105" i="3"/>
  <c r="P105" i="3"/>
  <c r="O105" i="3"/>
  <c r="N104" i="3"/>
  <c r="M104" i="3"/>
  <c r="Q104" i="3"/>
  <c r="P104" i="3"/>
  <c r="O104" i="3"/>
  <c r="N103" i="3"/>
  <c r="M103" i="3"/>
  <c r="Q103" i="3"/>
  <c r="P103" i="3"/>
  <c r="O103" i="3"/>
  <c r="N102" i="3"/>
  <c r="M102" i="3"/>
  <c r="Q102" i="3"/>
  <c r="P102" i="3"/>
  <c r="O102" i="3"/>
  <c r="N101" i="3"/>
  <c r="M101" i="3"/>
  <c r="Q101" i="3"/>
  <c r="P101" i="3"/>
  <c r="O101" i="3"/>
  <c r="N100" i="3"/>
  <c r="M100" i="3"/>
  <c r="Q100" i="3"/>
  <c r="P100" i="3"/>
  <c r="O100" i="3"/>
  <c r="N99" i="3"/>
  <c r="M99" i="3"/>
  <c r="Q99" i="3"/>
  <c r="P99" i="3"/>
  <c r="O99" i="3"/>
  <c r="N98" i="3"/>
  <c r="M98" i="3"/>
  <c r="Q98" i="3"/>
  <c r="P98" i="3"/>
  <c r="O98" i="3"/>
  <c r="N97" i="3"/>
  <c r="M97" i="3"/>
  <c r="Q97" i="3"/>
  <c r="P97" i="3"/>
  <c r="O97" i="3"/>
  <c r="N96" i="3"/>
  <c r="M96" i="3"/>
  <c r="Q96" i="3"/>
  <c r="P96" i="3"/>
  <c r="O96" i="3"/>
  <c r="N95" i="3"/>
  <c r="M95" i="3"/>
  <c r="Q95" i="3"/>
  <c r="P95" i="3"/>
  <c r="O95" i="3"/>
  <c r="N94" i="3"/>
  <c r="M94" i="3"/>
  <c r="Q94" i="3"/>
  <c r="P94" i="3"/>
  <c r="O94" i="3"/>
  <c r="N93" i="3"/>
  <c r="M93" i="3"/>
  <c r="Q93" i="3"/>
  <c r="P93" i="3"/>
  <c r="O93" i="3"/>
  <c r="N92" i="3"/>
  <c r="M92" i="3"/>
  <c r="Q92" i="3"/>
  <c r="P92" i="3"/>
  <c r="O92" i="3"/>
  <c r="N91" i="3"/>
  <c r="M91" i="3"/>
  <c r="Q91" i="3"/>
  <c r="P91" i="3"/>
  <c r="O91" i="3"/>
  <c r="N90" i="3"/>
  <c r="M90" i="3"/>
  <c r="Q90" i="3"/>
  <c r="P90" i="3"/>
  <c r="O90" i="3"/>
  <c r="N89" i="3"/>
  <c r="M89" i="3"/>
  <c r="Q89" i="3"/>
  <c r="P89" i="3"/>
  <c r="O89" i="3"/>
  <c r="N88" i="3"/>
  <c r="M88" i="3"/>
  <c r="Q88" i="3"/>
  <c r="P88" i="3"/>
  <c r="O88" i="3"/>
  <c r="N87" i="3"/>
  <c r="M87" i="3"/>
  <c r="Q87" i="3"/>
  <c r="P87" i="3"/>
  <c r="O87" i="3"/>
  <c r="N86" i="3"/>
  <c r="M86" i="3"/>
  <c r="Q86" i="3"/>
  <c r="P86" i="3"/>
  <c r="O86" i="3"/>
  <c r="N85" i="3"/>
  <c r="M85" i="3"/>
  <c r="Q85" i="3"/>
  <c r="P85" i="3"/>
  <c r="O85" i="3"/>
  <c r="N84" i="3"/>
  <c r="M84" i="3"/>
  <c r="Q84" i="3"/>
  <c r="P84" i="3"/>
  <c r="O84" i="3"/>
  <c r="N83" i="3"/>
  <c r="M83" i="3"/>
  <c r="Q83" i="3"/>
  <c r="P83" i="3"/>
  <c r="O83" i="3"/>
  <c r="N82" i="3"/>
  <c r="M82" i="3"/>
  <c r="Q82" i="3"/>
  <c r="P82" i="3"/>
  <c r="O82" i="3"/>
  <c r="N81" i="3"/>
  <c r="M81" i="3"/>
  <c r="Q81" i="3"/>
  <c r="P81" i="3"/>
  <c r="O81" i="3"/>
  <c r="N80" i="3"/>
  <c r="M80" i="3"/>
  <c r="Q80" i="3"/>
  <c r="P80" i="3"/>
  <c r="O80" i="3"/>
  <c r="N79" i="3"/>
  <c r="M79" i="3"/>
  <c r="Q79" i="3"/>
  <c r="P79" i="3"/>
  <c r="O79" i="3"/>
  <c r="N78" i="3"/>
  <c r="M78" i="3"/>
  <c r="Q78" i="3"/>
  <c r="P78" i="3"/>
  <c r="O78" i="3"/>
  <c r="N77" i="3"/>
  <c r="M77" i="3"/>
  <c r="Q77" i="3"/>
  <c r="P77" i="3"/>
  <c r="O77" i="3"/>
  <c r="N76" i="3"/>
  <c r="M76" i="3"/>
  <c r="Q76" i="3"/>
  <c r="P76" i="3"/>
  <c r="O76" i="3"/>
  <c r="N75" i="3"/>
  <c r="M75" i="3"/>
  <c r="Q75" i="3"/>
  <c r="P75" i="3"/>
  <c r="O75" i="3"/>
  <c r="N74" i="3"/>
  <c r="M74" i="3"/>
  <c r="Q74" i="3"/>
  <c r="P74" i="3"/>
  <c r="O74" i="3"/>
  <c r="N73" i="3"/>
  <c r="M73" i="3"/>
  <c r="Q73" i="3"/>
  <c r="P73" i="3"/>
  <c r="O73" i="3"/>
  <c r="N72" i="3"/>
  <c r="M72" i="3"/>
  <c r="Q72" i="3"/>
  <c r="P72" i="3"/>
  <c r="O72" i="3"/>
  <c r="N71" i="3"/>
  <c r="M71" i="3"/>
  <c r="Q71" i="3"/>
  <c r="P71" i="3"/>
  <c r="O71" i="3"/>
  <c r="N70" i="3"/>
  <c r="M70" i="3"/>
  <c r="Q70" i="3"/>
  <c r="P70" i="3"/>
  <c r="O70" i="3"/>
  <c r="N69" i="3"/>
  <c r="M69" i="3"/>
  <c r="Q69" i="3"/>
  <c r="P69" i="3"/>
  <c r="O69" i="3"/>
  <c r="N68" i="3"/>
  <c r="M68" i="3"/>
  <c r="Q68" i="3"/>
  <c r="P68" i="3"/>
  <c r="O68" i="3"/>
  <c r="N67" i="3"/>
  <c r="M67" i="3"/>
  <c r="Q67" i="3"/>
  <c r="P67" i="3"/>
  <c r="O67" i="3"/>
  <c r="N66" i="3"/>
  <c r="M66" i="3"/>
  <c r="Q66" i="3"/>
  <c r="P66" i="3"/>
  <c r="O66" i="3"/>
  <c r="N65" i="3"/>
  <c r="M65" i="3"/>
  <c r="Q65" i="3"/>
  <c r="P65" i="3"/>
  <c r="O65" i="3"/>
  <c r="N64" i="3"/>
  <c r="M64" i="3"/>
  <c r="Q64" i="3"/>
  <c r="P64" i="3"/>
  <c r="O64" i="3"/>
  <c r="N63" i="3"/>
  <c r="M63" i="3"/>
  <c r="Q63" i="3"/>
  <c r="P63" i="3"/>
  <c r="O63" i="3"/>
  <c r="N62" i="3"/>
  <c r="M62" i="3"/>
  <c r="Q62" i="3"/>
  <c r="P62" i="3"/>
  <c r="O62" i="3"/>
  <c r="N61" i="3"/>
  <c r="M61" i="3"/>
  <c r="Q61" i="3"/>
  <c r="P61" i="3"/>
  <c r="O61" i="3"/>
  <c r="N60" i="3"/>
  <c r="Q60" i="3"/>
  <c r="P60" i="3"/>
  <c r="O60" i="3"/>
  <c r="N59" i="3"/>
  <c r="M59" i="3"/>
  <c r="Q59" i="3"/>
  <c r="P59" i="3"/>
  <c r="O59" i="3"/>
  <c r="N58" i="3"/>
  <c r="M58" i="3"/>
  <c r="Q58" i="3"/>
  <c r="P58" i="3"/>
  <c r="O58" i="3"/>
  <c r="N57" i="3"/>
  <c r="M57" i="3"/>
  <c r="Q57" i="3"/>
  <c r="P57" i="3"/>
  <c r="O57" i="3"/>
  <c r="N56" i="3"/>
  <c r="M56" i="3"/>
  <c r="Q56" i="3"/>
  <c r="P56" i="3"/>
  <c r="O56" i="3"/>
  <c r="N55" i="3"/>
  <c r="M55" i="3"/>
  <c r="Q55" i="3"/>
  <c r="P55" i="3"/>
  <c r="O55" i="3"/>
  <c r="N54" i="3"/>
  <c r="M54" i="3"/>
  <c r="Q54" i="3"/>
  <c r="P54" i="3"/>
  <c r="O54" i="3"/>
  <c r="N53" i="3"/>
  <c r="M53" i="3"/>
  <c r="Q53" i="3"/>
  <c r="P53" i="3"/>
  <c r="O53" i="3"/>
  <c r="N52" i="3"/>
  <c r="M52" i="3"/>
  <c r="Q52" i="3"/>
  <c r="P52" i="3"/>
  <c r="O52" i="3"/>
  <c r="N51" i="3"/>
  <c r="M51" i="3"/>
  <c r="Q51" i="3"/>
  <c r="P51" i="3"/>
  <c r="O51" i="3"/>
  <c r="N50" i="3"/>
  <c r="M50" i="3"/>
  <c r="Q50" i="3"/>
  <c r="P50" i="3"/>
  <c r="O50" i="3"/>
  <c r="N49" i="3"/>
  <c r="M49" i="3"/>
  <c r="Q49" i="3"/>
  <c r="P49" i="3"/>
  <c r="O49" i="3"/>
  <c r="N48" i="3"/>
  <c r="M48" i="3"/>
  <c r="Q48" i="3"/>
  <c r="P48" i="3"/>
  <c r="O48" i="3"/>
  <c r="N47" i="3"/>
  <c r="M47" i="3"/>
  <c r="Q47" i="3"/>
  <c r="P47" i="3"/>
  <c r="O47" i="3"/>
  <c r="N46" i="3"/>
  <c r="M46" i="3"/>
  <c r="Q46" i="3"/>
  <c r="P46" i="3"/>
  <c r="O46" i="3"/>
  <c r="N45" i="3"/>
  <c r="M45" i="3"/>
  <c r="Q45" i="3"/>
  <c r="P45" i="3"/>
  <c r="O45" i="3"/>
  <c r="N44" i="3"/>
  <c r="M44" i="3"/>
  <c r="Q44" i="3"/>
  <c r="P44" i="3"/>
  <c r="O44" i="3"/>
  <c r="N43" i="3"/>
  <c r="M43" i="3"/>
  <c r="Q43" i="3"/>
  <c r="P43" i="3"/>
  <c r="O43" i="3"/>
  <c r="N42" i="3"/>
  <c r="M42" i="3"/>
  <c r="Q42" i="3"/>
  <c r="P42" i="3"/>
  <c r="O42" i="3"/>
  <c r="N41" i="3"/>
  <c r="M41" i="3"/>
  <c r="Q41" i="3"/>
  <c r="P41" i="3"/>
  <c r="O41" i="3"/>
  <c r="N40" i="3"/>
  <c r="M40" i="3"/>
  <c r="Q40" i="3"/>
  <c r="P40" i="3"/>
  <c r="O40" i="3"/>
  <c r="N39" i="3"/>
  <c r="M39" i="3"/>
  <c r="Q39" i="3"/>
  <c r="P39" i="3"/>
  <c r="O39" i="3"/>
  <c r="N38" i="3"/>
  <c r="M38" i="3"/>
  <c r="Q38" i="3"/>
  <c r="P38" i="3"/>
  <c r="O38" i="3"/>
  <c r="N37" i="3"/>
  <c r="M37" i="3"/>
  <c r="Q37" i="3"/>
  <c r="P37" i="3"/>
  <c r="O37" i="3"/>
  <c r="N36" i="3"/>
  <c r="M36" i="3"/>
  <c r="Q36" i="3"/>
  <c r="P36" i="3"/>
  <c r="O36" i="3"/>
  <c r="N35" i="3"/>
  <c r="M35" i="3"/>
  <c r="Q35" i="3"/>
  <c r="P35" i="3"/>
  <c r="O35" i="3"/>
  <c r="N34" i="3"/>
  <c r="M34" i="3"/>
  <c r="Q34" i="3"/>
  <c r="P34" i="3"/>
  <c r="O34" i="3"/>
  <c r="N33" i="3"/>
  <c r="M33" i="3"/>
  <c r="Q33" i="3"/>
  <c r="P33" i="3"/>
  <c r="O33" i="3"/>
  <c r="N32" i="3"/>
  <c r="M32" i="3"/>
  <c r="Q32" i="3"/>
  <c r="P32" i="3"/>
  <c r="O32" i="3"/>
  <c r="N31" i="3"/>
  <c r="M31" i="3"/>
  <c r="Q31" i="3"/>
  <c r="P31" i="3"/>
  <c r="O31" i="3"/>
  <c r="N30" i="3"/>
  <c r="M30" i="3"/>
  <c r="Q30" i="3"/>
  <c r="P30" i="3"/>
  <c r="O30" i="3"/>
  <c r="N29" i="3"/>
  <c r="M29" i="3"/>
  <c r="Q29" i="3"/>
  <c r="P29" i="3"/>
  <c r="O29" i="3"/>
  <c r="N28" i="3"/>
  <c r="M28" i="3"/>
  <c r="Q28" i="3"/>
  <c r="P28" i="3"/>
  <c r="O28" i="3"/>
  <c r="N27" i="3"/>
  <c r="M27" i="3"/>
  <c r="Q27" i="3"/>
  <c r="P27" i="3"/>
  <c r="O27" i="3"/>
  <c r="N26" i="3"/>
  <c r="M26" i="3"/>
  <c r="Q26" i="3"/>
  <c r="P26" i="3"/>
  <c r="O26" i="3"/>
  <c r="N25" i="3"/>
  <c r="M25" i="3"/>
  <c r="Q25" i="3"/>
  <c r="P25" i="3"/>
  <c r="O25" i="3"/>
  <c r="N24" i="3"/>
  <c r="M24" i="3"/>
  <c r="Q24" i="3"/>
  <c r="P24" i="3"/>
  <c r="O24" i="3"/>
  <c r="Q23" i="3"/>
  <c r="N22" i="3"/>
  <c r="M22" i="3"/>
  <c r="Q22" i="3"/>
  <c r="P22" i="3"/>
  <c r="O22" i="3"/>
  <c r="N21" i="3"/>
  <c r="M21" i="3"/>
  <c r="Q21" i="3"/>
  <c r="P21" i="3"/>
  <c r="O21" i="3"/>
  <c r="N20" i="3"/>
  <c r="M20" i="3"/>
  <c r="Q20" i="3"/>
  <c r="P20" i="3"/>
  <c r="O20" i="3"/>
  <c r="N19" i="3"/>
  <c r="M19" i="3"/>
  <c r="Q19" i="3"/>
  <c r="P19" i="3"/>
  <c r="O19" i="3"/>
  <c r="N18" i="3"/>
  <c r="M18" i="3"/>
  <c r="Q18" i="3"/>
  <c r="P18" i="3"/>
  <c r="O18" i="3"/>
  <c r="N17" i="3"/>
  <c r="M17" i="3"/>
  <c r="Q17" i="3"/>
  <c r="P17" i="3"/>
  <c r="O17" i="3"/>
  <c r="N16" i="3"/>
  <c r="M16" i="3"/>
  <c r="Q16" i="3"/>
  <c r="P16" i="3"/>
  <c r="O16" i="3"/>
  <c r="N15" i="3"/>
  <c r="M15" i="3"/>
  <c r="Q15" i="3"/>
  <c r="P15" i="3"/>
  <c r="O15" i="3"/>
  <c r="N14" i="3"/>
  <c r="M14" i="3"/>
  <c r="Q14" i="3"/>
  <c r="P14" i="3"/>
  <c r="O14" i="3"/>
  <c r="N13" i="3"/>
  <c r="M13" i="3"/>
  <c r="Q13" i="3"/>
  <c r="P13" i="3"/>
  <c r="O13" i="3"/>
  <c r="N12" i="3"/>
  <c r="M12" i="3"/>
  <c r="Q12" i="3"/>
  <c r="P12" i="3"/>
  <c r="O12" i="3"/>
  <c r="N11" i="3"/>
  <c r="M11" i="3"/>
  <c r="Q11" i="3"/>
  <c r="P11" i="3"/>
  <c r="O11" i="3"/>
  <c r="N10" i="3"/>
  <c r="M10" i="3"/>
  <c r="Q10" i="3"/>
  <c r="P10" i="3"/>
  <c r="O10" i="3"/>
  <c r="N9" i="3"/>
  <c r="M9" i="3"/>
  <c r="Q9" i="3"/>
  <c r="P9" i="3"/>
  <c r="O9" i="3"/>
  <c r="N8" i="3"/>
  <c r="M8" i="3"/>
  <c r="Q8" i="3"/>
  <c r="P8" i="3"/>
  <c r="O8" i="3"/>
  <c r="N7" i="3"/>
  <c r="M7" i="3"/>
  <c r="Q7" i="3"/>
  <c r="P7" i="3"/>
  <c r="O7" i="3"/>
  <c r="N6" i="3"/>
  <c r="M6" i="3"/>
  <c r="Q6" i="3"/>
  <c r="P6" i="3"/>
  <c r="O6" i="3"/>
  <c r="N5" i="3"/>
  <c r="M5" i="3"/>
  <c r="Q5" i="3"/>
  <c r="P5" i="3"/>
  <c r="O5" i="3"/>
  <c r="N4" i="3"/>
  <c r="M4" i="3"/>
  <c r="Q4" i="3"/>
  <c r="P4" i="3"/>
  <c r="O4" i="3"/>
  <c r="N3" i="3"/>
  <c r="M3" i="3"/>
  <c r="Q3" i="3"/>
  <c r="P3" i="3"/>
  <c r="O3" i="3"/>
  <c r="N2" i="3"/>
  <c r="M2" i="3"/>
  <c r="Q2" i="3"/>
  <c r="P2" i="3"/>
  <c r="O2" i="3"/>
</calcChain>
</file>

<file path=xl/sharedStrings.xml><?xml version="1.0" encoding="utf-8"?>
<sst xmlns="http://schemas.openxmlformats.org/spreadsheetml/2006/main" count="4958" uniqueCount="1101">
  <si>
    <t>Accession</t>
  </si>
  <si>
    <t>Description</t>
  </si>
  <si>
    <t># Peptides</t>
  </si>
  <si>
    <t># PSMs</t>
  </si>
  <si>
    <t># Unique Peptides</t>
  </si>
  <si>
    <t>protein ELYS [Mus musculus]</t>
  </si>
  <si>
    <t>sister chromatid cohesion protein PDS5 homolog B [Mus musculus]</t>
  </si>
  <si>
    <t>cell division cycle 5-like protein [Mus musculus]</t>
  </si>
  <si>
    <t>zinc finger and BTB domain-containing protein 20 isoform L [Mus musculus]</t>
  </si>
  <si>
    <t>hepatocyte nuclear factor 6 [Mus musculus]</t>
  </si>
  <si>
    <t>nuclear factor 1 A-type isoform 1 [Mus musculus]</t>
  </si>
  <si>
    <t>SWI/SNF complex subunit SMARCC2 isoform 1 [Mus musculus]</t>
  </si>
  <si>
    <t>SWI/SNF-related matrix-associated actin-dependent regulator of chromatin subfamily A member 5 [Mus musculus]</t>
  </si>
  <si>
    <t>nuclear factor 1 C-type isoform a [Mus musculus]</t>
  </si>
  <si>
    <t>nuclear factor 1 X-type isoform 3 [Mus musculus]</t>
  </si>
  <si>
    <t>hepatocyte nuclear factor 1-alpha [Mus musculus]</t>
  </si>
  <si>
    <t>nucleolar transcription factor 1 isoform 1 [Mus musculus]</t>
  </si>
  <si>
    <t>nuclease-sensitive element-binding protein 1 [Mus musculus]</t>
  </si>
  <si>
    <t>zinc finger protein 512 [Mus musculus]</t>
  </si>
  <si>
    <t>nuclear factor 1 B-type isoform 1 [Mus musculus]</t>
  </si>
  <si>
    <t>retinoic acid receptor RXR-alpha [Mus musculus]</t>
  </si>
  <si>
    <t>nuclear receptor subfamily 5 group A member 2 isoform 1 [Mus musculus]</t>
  </si>
  <si>
    <t>zinc fingers and homeoboxes protein 2 [Mus musculus]</t>
  </si>
  <si>
    <t>ras-responsive element-binding protein 1 isoform 2 [Mus musculus]</t>
  </si>
  <si>
    <t>transcription factor A, mitochondrial precursor [Mus musculus]</t>
  </si>
  <si>
    <t>zinc finger homeobox protein 3 [Mus musculus]</t>
  </si>
  <si>
    <t>SWI/SNF-related matrix-associated actin-dependent regulator of chromatin subfamily E member 1 [Mus musculus]</t>
  </si>
  <si>
    <t>one cut domain family member 2 [Mus musculus]</t>
  </si>
  <si>
    <t>zinc finger protein 148 [Mus musculus]</t>
  </si>
  <si>
    <t>bile acid receptor isoform 1 [Mus musculus]</t>
  </si>
  <si>
    <t>transcription factor GATA-4 [Mus musculus]</t>
  </si>
  <si>
    <t>AT-rich interactive domain-containing protein 1A [Mus musculus]</t>
  </si>
  <si>
    <t>zinc fingers and homeoboxes protein 3 [Mus musculus]</t>
  </si>
  <si>
    <t>hepatocyte nuclear factor 4-alpha [Mus musculus]</t>
  </si>
  <si>
    <t>CCAAT/enhancer-binding protein beta [Mus musculus]</t>
  </si>
  <si>
    <t>transcription factor EB isoform a [Mus musculus]</t>
  </si>
  <si>
    <t>nuclear receptor subfamily 2 group C member 2 [Mus musculus]</t>
  </si>
  <si>
    <t>upstream-binding protein 1 isoform a [Mus musculus]</t>
  </si>
  <si>
    <t>zinc finger protein 384 isoform 1 [Mus musculus]</t>
  </si>
  <si>
    <t>PAX3- and PAX7-binding protein 1 [Mus musculus]</t>
  </si>
  <si>
    <t>metastasis-associated protein MTA2 [Mus musculus]</t>
  </si>
  <si>
    <t>homeobox-containing protein 1 [Mus musculus]</t>
  </si>
  <si>
    <t>steroid hormone receptor ERR1 [Mus musculus]</t>
  </si>
  <si>
    <t>homeobox protein DLX-1 [Mus musculus]</t>
  </si>
  <si>
    <t>recombining binding protein suppressor of hairless isoform 1 [Mus musculus]</t>
  </si>
  <si>
    <t>circadian locomoter output cycles protein kaput [Mus musculus]</t>
  </si>
  <si>
    <t>prospero homeobox protein 1 [Mus musculus]</t>
  </si>
  <si>
    <t>CCAAT/enhancer-binding protein alpha [Mus musculus]</t>
  </si>
  <si>
    <t>T-box transcription factor TBX3 isoform 2 [Mus musculus]</t>
  </si>
  <si>
    <t>transcriptional repressor CTCF [Mus musculus]</t>
  </si>
  <si>
    <t>transcriptional enhancer factor TEF-1 isoform 1 [Mus musculus]</t>
  </si>
  <si>
    <t>Y-box-binding protein 3 long isoform [Mus musculus]</t>
  </si>
  <si>
    <t>zinc fingers and homeoboxes protein 1 [Mus musculus]</t>
  </si>
  <si>
    <t>TOX high mobility group box family member 4 [Mus musculus]</t>
  </si>
  <si>
    <t>transcription factor E3 isoform a [Mus musculus]</t>
  </si>
  <si>
    <t>aryl hydrocarbon receptor nuclear translocator-like protein 1 isoform 1 [Mus musculus]</t>
  </si>
  <si>
    <t>transcription factor 7-like 2 isoform 4 [Mus musculus]</t>
  </si>
  <si>
    <t>D site-binding protein [Mus musculus]</t>
  </si>
  <si>
    <t>CCAAT/enhancer-binding protein zeta [Mus musculus]</t>
  </si>
  <si>
    <t>AT rich interactive domain 1B (Swi1 like) [Mus musculus]</t>
  </si>
  <si>
    <t>retinoic acid receptor RXR-beta isoform 1 [Mus musculus]</t>
  </si>
  <si>
    <t>transcriptional repressor p66 alpha isoform b [Mus musculus]</t>
  </si>
  <si>
    <t>zinc finger X-chromosomal protein [Mus musculus]</t>
  </si>
  <si>
    <t>zinc finger protein 655 isoform a [Mus musculus]</t>
  </si>
  <si>
    <t>zinc finger protein 22 [Mus musculus]</t>
  </si>
  <si>
    <t>DNA methyltransferase 1-associated protein 1 [Mus musculus]</t>
  </si>
  <si>
    <t>transcription factor AP-4 [Mus musculus]</t>
  </si>
  <si>
    <t>retinoic acid receptor RXR-gamma isoform 1 [Mus musculus]</t>
  </si>
  <si>
    <t>telomeric repeat-binding factor 2-interacting protein 1 [Mus musculus]</t>
  </si>
  <si>
    <t>GA-binding protein alpha chain [Mus musculus]</t>
  </si>
  <si>
    <t>nucleolar complex protein 3 homolog [Mus musculus]</t>
  </si>
  <si>
    <t>zinc finger and BTB domain-containing protein 45 [Mus musculus]</t>
  </si>
  <si>
    <t>hepatocyte nuclear factor 1-beta [Mus musculus]</t>
  </si>
  <si>
    <t>SWI/SNF complex subunit SMARCC1 [Mus musculus]</t>
  </si>
  <si>
    <t>interferon regulatory factor 3 [Mus musculus]</t>
  </si>
  <si>
    <t>transcriptional repressor protein YY1 [Mus musculus]</t>
  </si>
  <si>
    <t>high mobility group protein HMG-I/HMG-Y isoform a [Mus musculus]</t>
  </si>
  <si>
    <t>nuclear transcription factor Y subunit alpha isoform a [Mus musculus]</t>
  </si>
  <si>
    <t>zinc finger protein 512B [Mus musculus]</t>
  </si>
  <si>
    <t>transcriptional repressor p66-beta [Mus musculus]</t>
  </si>
  <si>
    <t>GDNF-inducible zinc finger protein 1 [Mus musculus]</t>
  </si>
  <si>
    <t>LIM/homeobox protein Lhx2 [Mus musculus]</t>
  </si>
  <si>
    <t>nuclear factor interleukin-3-regulated protein [Mus musculus]</t>
  </si>
  <si>
    <t>nuclear transcription factor Y subunit gamma isoform 1 [Mus musculus]</t>
  </si>
  <si>
    <t>zinc finger protein 362 [Mus musculus]</t>
  </si>
  <si>
    <t>metastasis-associated protein MTA1 [Mus musculus]</t>
  </si>
  <si>
    <t>ETS domain-containing protein Elk-4 [Mus musculus]</t>
  </si>
  <si>
    <t>non-histone chromosomal protein HMG-14 [Mus musculus]</t>
  </si>
  <si>
    <t>replication initiator 1 isoform c [Mus musculus]</t>
  </si>
  <si>
    <t>X-box-binding protein 1 isoform XBP1(U) [Mus musculus]</t>
  </si>
  <si>
    <t>nuclear factor of activated T-cells, cytoplasmic 1 isoform 4 [Mus musculus]</t>
  </si>
  <si>
    <t>transcriptional regulator ERG [Mus musculus]</t>
  </si>
  <si>
    <t>max-like protein X isoform gamma [Mus musculus]</t>
  </si>
  <si>
    <t>transcription factor 20 isoform a [Mus musculus]</t>
  </si>
  <si>
    <t>COUP transcription factor 2 isoform 1 [Mus musculus]</t>
  </si>
  <si>
    <t>zinc finger protein 207 isoform 1 [Mus musculus]</t>
  </si>
  <si>
    <t>peroxisome proliferator-activated receptor alpha [Mus musculus]</t>
  </si>
  <si>
    <t>transcriptional enhancer factor TEF-5 isoform 1 [Mus musculus]</t>
  </si>
  <si>
    <t>vascular endothelial zinc finger 1 [Mus musculus]</t>
  </si>
  <si>
    <t>hepatocyte nuclear factor 3-alpha [Mus musculus]</t>
  </si>
  <si>
    <t>nuclear factor related to kappa-B-binding protein [Mus musculus]</t>
  </si>
  <si>
    <t>CCAAT/enhancer-binding protein gamma [Mus musculus]</t>
  </si>
  <si>
    <t>nuclear receptor subfamily 1 group I member 3 isoform 1 [Mus musculus]</t>
  </si>
  <si>
    <t>RING1 and YY1-binding protein [Mus musculus]</t>
  </si>
  <si>
    <t>thyrotroph embryonic factor isoform 1 [Mus musculus]</t>
  </si>
  <si>
    <t>telomeric repeat-binding factor 2 isoform 1 [Mus musculus]</t>
  </si>
  <si>
    <t>ETS-related transcription factor Elf-2 [Mus musculus]</t>
  </si>
  <si>
    <t>thyrotroph embryonic factor isoform 2 [Mus musculus]</t>
  </si>
  <si>
    <t>zinc finger protein 292 [Mus musculus]</t>
  </si>
  <si>
    <t>sal-like protein 1 [Mus musculus]</t>
  </si>
  <si>
    <t>sterol regulatory element-binding protein 1 precursor [Mus musculus]</t>
  </si>
  <si>
    <t>cyclic AMP-responsive element-binding protein 1 isoform B [Mus musculus]</t>
  </si>
  <si>
    <t>nuclear respiratory factor 1 isoform b [Mus musculus]</t>
  </si>
  <si>
    <t>transcription factor GATA-6 [Mus musculus]</t>
  </si>
  <si>
    <t>zinc finger and BTB domain-containing protein 7A [Mus musculus]</t>
  </si>
  <si>
    <t>forkhead box protein K1 [Mus musculus]</t>
  </si>
  <si>
    <t>nuclear factor of activated T-cells, cytoplasmic 3 [Mus musculus]</t>
  </si>
  <si>
    <t>TATA-box-binding protein [Mus musculus]</t>
  </si>
  <si>
    <t>zinc finger protein 160 [Mus musculus]</t>
  </si>
  <si>
    <t>zinc finger protein with KRAB and SCAN domains 3 [Mus musculus]</t>
  </si>
  <si>
    <t>zinc finger and BTB domain-containing protein 44 isoform a [Mus musculus]</t>
  </si>
  <si>
    <t>carbohydrate-responsive element-binding protein [Mus musculus]</t>
  </si>
  <si>
    <t>high mobility group protein B3 [Mus musculus]</t>
  </si>
  <si>
    <t>protein Wiz isoform 1 [Mus musculus]</t>
  </si>
  <si>
    <t>nuclear receptor subfamily 2 group F member 6 [Mus musculus]</t>
  </si>
  <si>
    <t>myc-associated zinc finger protein [Mus musculus]</t>
  </si>
  <si>
    <t>protein Dr1 [Mus musculus]</t>
  </si>
  <si>
    <t>AT-rich interactive domain-containing protein 5B [Mus musculus]</t>
  </si>
  <si>
    <t>protein CASP isoform a [Mus musculus]</t>
  </si>
  <si>
    <t>nuclear receptor subfamily 1 group I member 2 isoform 1 [Mus musculus]</t>
  </si>
  <si>
    <t>high mobility group nucleosome-binding domain-containing protein 5 [Mus musculus]</t>
  </si>
  <si>
    <t>pre-B-cell leukemia transcription factor 1 isoform a [Mus musculus]</t>
  </si>
  <si>
    <t>pre-B-cell leukemia transcription factor 2 [Mus musculus]</t>
  </si>
  <si>
    <t>estrogen-related receptor gamma isoform1 [Mus musculus]</t>
  </si>
  <si>
    <t>zinc finger protein 800 [Mus musculus]</t>
  </si>
  <si>
    <t>forkhead box protein O1 [Mus musculus]</t>
  </si>
  <si>
    <t>transcription factor Sp1 [Mus musculus]</t>
  </si>
  <si>
    <t>dr1-associated corepressor [Mus musculus]</t>
  </si>
  <si>
    <t>CCAAT/enhancer-binding protein delta [Mus musculus]</t>
  </si>
  <si>
    <t>transcription factor Sp3 isoform 1 [Mus musculus]</t>
  </si>
  <si>
    <t>zinc finger protein 319 [Mus musculus]</t>
  </si>
  <si>
    <t>nuclear receptor subfamily 2 group C member 1 [Mus musculus]</t>
  </si>
  <si>
    <t>Krueppel-like factor 13 [Mus musculus]</t>
  </si>
  <si>
    <t>high mobility group protein 20A [Mus musculus]</t>
  </si>
  <si>
    <t>bromodomain adjacent to zinc finger domain, 2B [Mus musculus]</t>
  </si>
  <si>
    <t>transcription factor E2F4 [Mus musculus]</t>
  </si>
  <si>
    <t>glucocorticoid receptor [Mus musculus]</t>
  </si>
  <si>
    <t>class E basic helix-loop-helix protein 40 [Mus musculus]</t>
  </si>
  <si>
    <t>zinc finger protein 709 [Mus musculus]</t>
  </si>
  <si>
    <t>high mobility group protein HMGI-C [Mus musculus]</t>
  </si>
  <si>
    <t>zinc finger and BTB domain-containing protein 43 isoform a [Mus musculus]</t>
  </si>
  <si>
    <t>zinc finger protein 746 [Mus musculus]</t>
  </si>
  <si>
    <t>transcription factor MafG [Mus musculus]</t>
  </si>
  <si>
    <t>oxysterols receptor LXR-beta [Mus musculus]</t>
  </si>
  <si>
    <t>NGFI-A-binding protein 1 [Mus musculus]</t>
  </si>
  <si>
    <t>zinc finger protein Pegasus [Mus musculus]</t>
  </si>
  <si>
    <t>zinc finger protein with KRAB and SCAN domains 1 isoform 1 [Mus musculus]</t>
  </si>
  <si>
    <t>activity-dependent neuroprotector homeobox protein [Mus musculus]</t>
  </si>
  <si>
    <t>zinc finger and SCAN domain-containing protein 26 [Mus musculus]</t>
  </si>
  <si>
    <t>E1A-binding protein p400 isoform 1 [Mus musculus]</t>
  </si>
  <si>
    <t>DNA-binding protein Rfx5 [Mus musculus]</t>
  </si>
  <si>
    <t>Krueppel-like factor 15 [Mus musculus]</t>
  </si>
  <si>
    <t>hepatocyte nuclear factor 3-beta [Mus musculus]</t>
  </si>
  <si>
    <t>bromodomain adjacent to zinc finger domain protein 2A [Mus musculus]</t>
  </si>
  <si>
    <t>zinc finger and BTB domain-containing protein 7B [Mus musculus]</t>
  </si>
  <si>
    <t>nuclear receptor subfamily 1 group D member 1 [Mus musculus]</t>
  </si>
  <si>
    <t>homeobox protein Hox-B3 [Mus musculus]</t>
  </si>
  <si>
    <t>zinc finger protein 446 isoform 1 [Mus musculus]</t>
  </si>
  <si>
    <t>Krueppel-like factor 3 [Mus musculus]</t>
  </si>
  <si>
    <t>nuclear transcription factor Y subunit beta [Mus musculus]</t>
  </si>
  <si>
    <t>ETS-related transcription factor Elf-1 [Mus musculus]</t>
  </si>
  <si>
    <t>CCAAT/enhancer-binding protein epsilon [Mus musculus]</t>
  </si>
  <si>
    <t>zinc finger protein 276 [Mus musculus]</t>
  </si>
  <si>
    <t>dnaJ homolog subfamily C member 2 [Mus musculus]</t>
  </si>
  <si>
    <t>high mobility group protein B2 [Mus musculus]</t>
  </si>
  <si>
    <t>zinc finger protein 260 [Mus musculus]</t>
  </si>
  <si>
    <t>hypermethylated in cancer 2 protein [Mus musculus]</t>
  </si>
  <si>
    <t>E3 ubiquitin-protein ligase ZFP91 [Mus musculus]</t>
  </si>
  <si>
    <t>retinoic acid receptor alpha isoform 1 [Mus musculus]</t>
  </si>
  <si>
    <t>SWI/SNF-related matrix-associated actin-dependent regulator of chromatin subfamily E member 1-related [Mus musculus]</t>
  </si>
  <si>
    <t>NK1 transcription factor-related protein 2 [Mus musculus]</t>
  </si>
  <si>
    <t>hepatic leukemia factor [Mus musculus]</t>
  </si>
  <si>
    <t>zinc finger protein 32 [Mus musculus]</t>
  </si>
  <si>
    <t>forkhead box protein P1 isoform 1 [Mus musculus]</t>
  </si>
  <si>
    <t>transcriptional adaptor 2B [Mus musculus]</t>
  </si>
  <si>
    <t>signal transducer and transcription activator 6 [Mus musculus]</t>
  </si>
  <si>
    <t>B-cell lymphoma/leukemia 11B isoform a [Mus musculus]</t>
  </si>
  <si>
    <t>Ahctf1</t>
  </si>
  <si>
    <t>Pds5b</t>
  </si>
  <si>
    <t>Cdc5l</t>
  </si>
  <si>
    <t>Zbtb20</t>
  </si>
  <si>
    <t>Onecut1</t>
  </si>
  <si>
    <t>Nfia</t>
  </si>
  <si>
    <t>Smarcc2</t>
  </si>
  <si>
    <t>Smarca5</t>
  </si>
  <si>
    <t>Nfic</t>
  </si>
  <si>
    <t>Nfix</t>
  </si>
  <si>
    <t>Hnf1a</t>
  </si>
  <si>
    <t>Ubtf</t>
  </si>
  <si>
    <t>Ybx1</t>
  </si>
  <si>
    <t>Zfp512</t>
  </si>
  <si>
    <t>Nfib</t>
  </si>
  <si>
    <t>Rxra</t>
  </si>
  <si>
    <t>Nr5a2</t>
  </si>
  <si>
    <t>Zhx2</t>
  </si>
  <si>
    <t>Rreb1</t>
  </si>
  <si>
    <t>Tfam</t>
  </si>
  <si>
    <t>Zfhx3</t>
  </si>
  <si>
    <t>Smarce1</t>
  </si>
  <si>
    <t>Onecut2</t>
  </si>
  <si>
    <t>Zfp148</t>
  </si>
  <si>
    <t>Nr1h4</t>
  </si>
  <si>
    <t>Gata4</t>
  </si>
  <si>
    <t>Arid1a</t>
  </si>
  <si>
    <t>Zhx3</t>
  </si>
  <si>
    <t>Hnf4a</t>
  </si>
  <si>
    <t>Cebpb</t>
  </si>
  <si>
    <t>Tfeb</t>
  </si>
  <si>
    <t>Nr2c2</t>
  </si>
  <si>
    <t>Ubp1</t>
  </si>
  <si>
    <t>Zfp384</t>
  </si>
  <si>
    <t>Paxbp1</t>
  </si>
  <si>
    <t>Mta2</t>
  </si>
  <si>
    <t>Hmbox1</t>
  </si>
  <si>
    <t>Esrra</t>
  </si>
  <si>
    <t>Dlx1</t>
  </si>
  <si>
    <t>Rbpj</t>
  </si>
  <si>
    <t>Clock</t>
  </si>
  <si>
    <t>Prox1</t>
  </si>
  <si>
    <t>Cebpa</t>
  </si>
  <si>
    <t>Tbx3</t>
  </si>
  <si>
    <t>Ctcf</t>
  </si>
  <si>
    <t>Tead1</t>
  </si>
  <si>
    <t>Ybx3</t>
  </si>
  <si>
    <t>Zhx1</t>
  </si>
  <si>
    <t>Tox4</t>
  </si>
  <si>
    <t>Tfe3</t>
  </si>
  <si>
    <t>Arntl</t>
  </si>
  <si>
    <t>Tcf7l2</t>
  </si>
  <si>
    <t>Dbp</t>
  </si>
  <si>
    <t>Cebpz</t>
  </si>
  <si>
    <t>Arid1b</t>
  </si>
  <si>
    <t>Rxrb</t>
  </si>
  <si>
    <t>Gatad2a</t>
  </si>
  <si>
    <t>Zfx</t>
  </si>
  <si>
    <t>Zfp655</t>
  </si>
  <si>
    <t>Zfp422</t>
  </si>
  <si>
    <t>Dmap1</t>
  </si>
  <si>
    <t>Tfap4</t>
  </si>
  <si>
    <t>Rxrg</t>
  </si>
  <si>
    <t>Terf2ip</t>
  </si>
  <si>
    <t>Gabpa</t>
  </si>
  <si>
    <t>Noc3l</t>
  </si>
  <si>
    <t>Zbtb45</t>
  </si>
  <si>
    <t>Hnf1b</t>
  </si>
  <si>
    <t>Smarcc1</t>
  </si>
  <si>
    <t>Irf3</t>
  </si>
  <si>
    <t>Yy1</t>
  </si>
  <si>
    <t>Hmga1</t>
  </si>
  <si>
    <t>Nfya</t>
  </si>
  <si>
    <t>Znf512b</t>
  </si>
  <si>
    <t>Gatad2b</t>
  </si>
  <si>
    <t>Gzf1</t>
  </si>
  <si>
    <t>Lhx2</t>
  </si>
  <si>
    <t>Nfil3</t>
  </si>
  <si>
    <t>Nfyc</t>
  </si>
  <si>
    <t>Zfp362</t>
  </si>
  <si>
    <t>Mta1</t>
  </si>
  <si>
    <t>Elk4</t>
  </si>
  <si>
    <t>Hmgn1</t>
  </si>
  <si>
    <t>Repin1</t>
  </si>
  <si>
    <t>Xbp1</t>
  </si>
  <si>
    <t>Nfatc1</t>
  </si>
  <si>
    <t>Erg</t>
  </si>
  <si>
    <t>Mlx</t>
  </si>
  <si>
    <t>Tcf20</t>
  </si>
  <si>
    <t>Nr2f2</t>
  </si>
  <si>
    <t>Zfp207</t>
  </si>
  <si>
    <t>Ppara</t>
  </si>
  <si>
    <t>Tead3</t>
  </si>
  <si>
    <t>Vezf1</t>
  </si>
  <si>
    <t>Foxa1</t>
  </si>
  <si>
    <t>Nfrkb</t>
  </si>
  <si>
    <t>Cebpg</t>
  </si>
  <si>
    <t>Nr1i3</t>
  </si>
  <si>
    <t>Rybp</t>
  </si>
  <si>
    <t>Tef</t>
  </si>
  <si>
    <t>Terf2</t>
  </si>
  <si>
    <t>Elf2</t>
  </si>
  <si>
    <t>Zfp292</t>
  </si>
  <si>
    <t>Sall1</t>
  </si>
  <si>
    <t>Srebf1</t>
  </si>
  <si>
    <t>Creb1</t>
  </si>
  <si>
    <t>Nrf1</t>
  </si>
  <si>
    <t>Gata6</t>
  </si>
  <si>
    <t>Zbtb7a</t>
  </si>
  <si>
    <t>Foxk1</t>
  </si>
  <si>
    <t>Nfatc3</t>
  </si>
  <si>
    <t>Tbp</t>
  </si>
  <si>
    <t>Zfp160</t>
  </si>
  <si>
    <t>Zkscan3</t>
  </si>
  <si>
    <t>Zbtb44</t>
  </si>
  <si>
    <t>Mlxipl</t>
  </si>
  <si>
    <t>Hmgb3</t>
  </si>
  <si>
    <t>Wiz</t>
  </si>
  <si>
    <t>Nr2f6</t>
  </si>
  <si>
    <t>Maz</t>
  </si>
  <si>
    <t>Dr1</t>
  </si>
  <si>
    <t>Arid5b</t>
  </si>
  <si>
    <t>Cux1</t>
  </si>
  <si>
    <t>Nr1i2</t>
  </si>
  <si>
    <t>Hmgn5</t>
  </si>
  <si>
    <t>Pbx1</t>
  </si>
  <si>
    <t>Pbx2</t>
  </si>
  <si>
    <t>Esrrg</t>
  </si>
  <si>
    <t>Zfp800</t>
  </si>
  <si>
    <t>Foxo1</t>
  </si>
  <si>
    <t>Sp1</t>
  </si>
  <si>
    <t>Drap1</t>
  </si>
  <si>
    <t>Cebpd</t>
  </si>
  <si>
    <t>Sp3</t>
  </si>
  <si>
    <t>Zfp319</t>
  </si>
  <si>
    <t>Nr2c1</t>
  </si>
  <si>
    <t>Klf13</t>
  </si>
  <si>
    <t>Hmg20a</t>
  </si>
  <si>
    <t>Baz2b</t>
  </si>
  <si>
    <t>E2f4</t>
  </si>
  <si>
    <t>Nr3c1</t>
  </si>
  <si>
    <t>Bhlhe40</t>
  </si>
  <si>
    <t>Zfp709</t>
  </si>
  <si>
    <t>Hmga2</t>
  </si>
  <si>
    <t>Zbtb43</t>
  </si>
  <si>
    <t>Zfp746</t>
  </si>
  <si>
    <t>Mafg</t>
  </si>
  <si>
    <t>Nr1h2</t>
  </si>
  <si>
    <t>Nab1</t>
  </si>
  <si>
    <t>Ikzf5</t>
  </si>
  <si>
    <t>Zkscan1</t>
  </si>
  <si>
    <t>Adnp</t>
  </si>
  <si>
    <t>Zscan26</t>
  </si>
  <si>
    <t>Ep400</t>
  </si>
  <si>
    <t>Rfx5</t>
  </si>
  <si>
    <t>Klf15</t>
  </si>
  <si>
    <t>Foxa2</t>
  </si>
  <si>
    <t>Baz2a</t>
  </si>
  <si>
    <t>Zbtb7b</t>
  </si>
  <si>
    <t>Nr1d1</t>
  </si>
  <si>
    <t>Hoxb3</t>
  </si>
  <si>
    <t>Zfp446</t>
  </si>
  <si>
    <t>Klf3</t>
  </si>
  <si>
    <t>Nfyb</t>
  </si>
  <si>
    <t>Elf1</t>
  </si>
  <si>
    <t>Cebpe</t>
  </si>
  <si>
    <t>Zfp276</t>
  </si>
  <si>
    <t>Dnajc2</t>
  </si>
  <si>
    <t>Hmgb2</t>
  </si>
  <si>
    <t>Zfp260</t>
  </si>
  <si>
    <t>Hic2</t>
  </si>
  <si>
    <t>Zfp91</t>
  </si>
  <si>
    <t>Rara</t>
  </si>
  <si>
    <t>Hmg20b</t>
  </si>
  <si>
    <t>Nkx1-2</t>
  </si>
  <si>
    <t>Hlf</t>
  </si>
  <si>
    <t>Zfp637</t>
  </si>
  <si>
    <t>Foxp1</t>
  </si>
  <si>
    <t>Tada2b</t>
  </si>
  <si>
    <t>Stat6</t>
  </si>
  <si>
    <t>Bcl11b</t>
  </si>
  <si>
    <t>Liver NC</t>
  </si>
  <si>
    <t>Pck1p refed</t>
  </si>
  <si>
    <t>Pck1p fast</t>
  </si>
  <si>
    <t>G6pcp fast</t>
  </si>
  <si>
    <t>G6pcp refed</t>
  </si>
  <si>
    <t>Gene</t>
  </si>
  <si>
    <t>AHCTF1</t>
  </si>
  <si>
    <t>AT hook, DNA-binding motif</t>
  </si>
  <si>
    <t>PDS5B</t>
  </si>
  <si>
    <t>AT hook, DNA-binding motif|Armadillo-type fold</t>
  </si>
  <si>
    <t>CDC5L</t>
  </si>
  <si>
    <t>SANT, DNA-binding|Homeodomain-like|Homeodomain-related|Myb, DNA-binding|HTH transcriptional regulator, Myb-type, DNA-binding|Myb transcription factor|Protein of unknown function DUF3351</t>
  </si>
  <si>
    <t>ZBTB20</t>
  </si>
  <si>
    <t>BTB/POZ-like|Zinc finger, C2H2-type|BTB/POZ fold|BTB/POZ|Zinc finger, C2H2-type/integrase, DNA-binding|Zinc finger, C2H2-like</t>
  </si>
  <si>
    <t>ONECUT1</t>
  </si>
  <si>
    <t>Homeobox|Homeodomain protein CUT|Homeodomain-like|Homeodomain-related</t>
  </si>
  <si>
    <t>NFIA</t>
  </si>
  <si>
    <t>CTF transcription factor/nuclear factor 1, conserved site|MAD homology 1, Dwarfin-type|CTF transcription factor/nuclear factor 1, DNA-binding domain|CTF transcription factor/nuclear factor 1|CTF transcription factor/nuclear factor 1, N-terminal</t>
  </si>
  <si>
    <t>SMARCC2</t>
  </si>
  <si>
    <t>Chromo domain|SANT, DNA-binding|BRCT|SWIRM|Homeodomain-like|Myb, DNA-binding|SANT, eukarya</t>
  </si>
  <si>
    <t>SMARCA5</t>
  </si>
  <si>
    <t>SNF2-related|SANT, DNA-binding|DNA/RNA helicase, C-terminal|Homeodomain-like|DEAD-like helicase, N-terminal|Helicase, superfamily 1/2, ATP-binding domain|ATPase, nucleosome remodelling ISWI, HAND domain|SLIDE|SANT, eukarya</t>
  </si>
  <si>
    <t>NFIC</t>
  </si>
  <si>
    <t>NFIX</t>
  </si>
  <si>
    <t>HNF1A</t>
  </si>
  <si>
    <t>Homeobox|Hepatocyte nuclear factor 1, beta isoform, C-terminal|Hepatocyte nuclear factor 1, alpha isoform C-terminal|Hepatocyte nuclear factor 1, N-terminal|Homeodomain-like|Lambda repressor-like, DNA-binding|Homeodomain-related</t>
  </si>
  <si>
    <t>UBTF</t>
  </si>
  <si>
    <t>High mobility group, HMG1/HMG2|High mobility group, superfamily</t>
  </si>
  <si>
    <t>YBX1</t>
  </si>
  <si>
    <t>Cold-shock conserved site|Cold-shock protein, DNA-binding|Cold shock protein|Nucleic acid-binding, OB-fold|Nucleic acid-binding, OB-fold-like</t>
  </si>
  <si>
    <t>ZFP512</t>
  </si>
  <si>
    <t>Zinc finger, C2H2-type|Zinc finger, C2H2-like</t>
  </si>
  <si>
    <t>NFIB</t>
  </si>
  <si>
    <t>RXRA</t>
  </si>
  <si>
    <t>Nuclear hormone receptor, ligand-binding, core|Zinc finger, nuclear hormone receptor-type|Nuclear hormone receptor, ligand-binding|Retinoid X receptor|Steroid hormone receptor|Protein of unknown function DUF3345</t>
  </si>
  <si>
    <t>NR5A2</t>
  </si>
  <si>
    <t>Nuclear hormone receptor, ligand-binding, core|Zinc finger, nuclear hormone receptor-type|Nuclear hormone receptor, ligand-binding|Zinc finger, NHR/GATA-type|Vitamin D receptor|Steroid hormone receptor|Orphan nuclear receptor Fushi-tarazu factor 1</t>
  </si>
  <si>
    <t>ZHX2</t>
  </si>
  <si>
    <t>Homeobox|Zinc finger, C2H2-type|Homeodomain-like|Homeodomain-related|Zinc finger, C2H2-like</t>
  </si>
  <si>
    <t>RREB1</t>
  </si>
  <si>
    <t>Zinc finger, C2H2-type|Zinc finger, C2H2-type/integrase, DNA-binding|Zinc finger, C2H2-like</t>
  </si>
  <si>
    <t>TFAM</t>
  </si>
  <si>
    <t>ZFHX3</t>
  </si>
  <si>
    <t>Homeobox, conserved site|Homeobox|Zinc finger, U1-type|Zinc finger, C2H2-type|Homeodomain-like|Homeodomain-related|Zinc finger, C2H2-type/integrase, DNA-binding|Zinc finger, C2H2-like</t>
  </si>
  <si>
    <t>SMARCE1</t>
  </si>
  <si>
    <t>ONECUT2</t>
  </si>
  <si>
    <t>ZFP148</t>
  </si>
  <si>
    <t>NR1H4</t>
  </si>
  <si>
    <t>Nuclear hormone receptor, ligand-binding, core|Zinc finger, nuclear hormone receptor-type|Nuclear hormone receptor, ligand-binding|Zinc finger, NHR/GATA-type|Vitamin D receptor|Steroid hormone receptor</t>
  </si>
  <si>
    <t>GATA4</t>
  </si>
  <si>
    <t>Zinc finger, GATA-type|GATA-type transcription activator, N-terminal|Zinc finger, NHR/GATA-type|Transcription factor GATA-4/5/6</t>
  </si>
  <si>
    <t>ARID1A</t>
  </si>
  <si>
    <t>ARID/BRIGHT DNA-binding domain|Protein of unknown function DUF3518</t>
  </si>
  <si>
    <t>ZHX3</t>
  </si>
  <si>
    <t>Homeobox|Homeodomain-like|Homeodomain-related|Zinc finger, C2H2-like</t>
  </si>
  <si>
    <t>HNF4A</t>
  </si>
  <si>
    <t>Nuclear hormone receptor, ligand-binding, core|Zinc finger, nuclear hormone receptor-type|Nuclear hormone receptor, ligand-binding|Retinoid X receptor|Steroid hormone receptor</t>
  </si>
  <si>
    <t>CEBPB</t>
  </si>
  <si>
    <t>Basic-leucine zipper (bZIP) transcription factor|Basic leucine zipper|CCAAT/enhancer-binding</t>
  </si>
  <si>
    <t>TFEB</t>
  </si>
  <si>
    <t>Helix-loop-helix DNA-binding domain|Helix-loop-helix DNA-binding|Protein of unknown function DUF3371</t>
  </si>
  <si>
    <t>NR2C2</t>
  </si>
  <si>
    <t>UBP1</t>
  </si>
  <si>
    <t>CP2 transcription factor|Sterile alpha motif homology</t>
  </si>
  <si>
    <t>ZFP384</t>
  </si>
  <si>
    <t>GCFC1</t>
  </si>
  <si>
    <t>GC-rich sequence DNA-binding factor-like</t>
  </si>
  <si>
    <t>MTA2</t>
  </si>
  <si>
    <t>Zinc finger, GATA-type|ELM2|SANT, DNA-binding|Bromo adjacent homology (BAH) domain|SANT, eukarya</t>
  </si>
  <si>
    <t>HMBOX1</t>
  </si>
  <si>
    <t>Homeobox|Hepatocyte nuclear factor 1, N-terminal|Homeodomain-like|Lambda repressor-like, DNA-binding|Homeodomain-related</t>
  </si>
  <si>
    <t>ESRRA</t>
  </si>
  <si>
    <t>Nuclear hormone receptor, ligand-binding, core|Zinc finger, nuclear hormone receptor-type|Nuclear hormone receptor, ligand-binding|Zinc finger, NHR/GATA-type|Retinoid X receptor|Steroid hormone receptor</t>
  </si>
  <si>
    <t>DLX1</t>
  </si>
  <si>
    <t>Homeobox, conserved site|Helix-turn-helix motif, lambda-like repressor|Homeobox|Homeodomain-like|Homeodomain-related|Homeobox, region</t>
  </si>
  <si>
    <t>RBPJ</t>
  </si>
  <si>
    <t>Cell surface receptor IPT/TIG|p53-like transcription factor, DNA-binding|Immunoglobulin-like fold|Immunoglobulin E-set|Beta-trefoil|LAG1, DNA binding</t>
  </si>
  <si>
    <t>CLOCK</t>
  </si>
  <si>
    <t>PAS|Helix-loop-helix DNA-binding domain|Helix-loop-helix DNA-binding|PAS fold-3|PAS fold|Nuclear translocator|PAC motif</t>
  </si>
  <si>
    <t>PROX1</t>
  </si>
  <si>
    <t>Homeodomain-like|Homeobox prospero-like</t>
  </si>
  <si>
    <t>CEBPA</t>
  </si>
  <si>
    <t>TBX3</t>
  </si>
  <si>
    <t>Transcription factor, T-box, conserved site|p53-like transcription factor, DNA-binding|Transcription factor, T-box</t>
  </si>
  <si>
    <t>CTCF</t>
  </si>
  <si>
    <t>TEAD1</t>
  </si>
  <si>
    <t>TEA/ATTS|Transcriptional enhancer factor</t>
  </si>
  <si>
    <t>CSDA</t>
  </si>
  <si>
    <t>ZHX1</t>
  </si>
  <si>
    <t>TOX4</t>
  </si>
  <si>
    <t>High mobility group, HMG1/HMG2, subgroup|High mobility group, HMG1/HMG2|High mobility group, superfamily</t>
  </si>
  <si>
    <t>TFE3</t>
  </si>
  <si>
    <t>ARNTL</t>
  </si>
  <si>
    <t>TCF7L2</t>
  </si>
  <si>
    <t>High mobility group, HMG1/HMG2|High mobility group, superfamily|CTNNB1 binding, N-teminal</t>
  </si>
  <si>
    <t>DBP</t>
  </si>
  <si>
    <t>Basic-leucine zipper (bZIP) transcription factor|Basic leucine zipper</t>
  </si>
  <si>
    <t>CEBPZ</t>
  </si>
  <si>
    <t>CCAAT-binding factor|Armadillo-type fold</t>
  </si>
  <si>
    <t>ARID1B</t>
  </si>
  <si>
    <t>RXRB</t>
  </si>
  <si>
    <t>GATAD2A</t>
  </si>
  <si>
    <t>Zinc finger, GATA-type</t>
  </si>
  <si>
    <t>ZFX</t>
  </si>
  <si>
    <t>Transcriptional activator, Zfx / Zfy domain|Zinc finger, C2H2-type|Zinc finger, C2H2-type/integrase, DNA-binding|Zinc finger, C2H2-like</t>
  </si>
  <si>
    <t>ZFP655</t>
  </si>
  <si>
    <t>ZFP422</t>
  </si>
  <si>
    <t>DMAP1</t>
  </si>
  <si>
    <t>SANT, DNA-binding|DNA methyltransferase 1-associated 1</t>
  </si>
  <si>
    <t>TFAP4</t>
  </si>
  <si>
    <t>Helix-loop-helix DNA-binding domain|Helix-loop-helix DNA-binding</t>
  </si>
  <si>
    <t>RXRG</t>
  </si>
  <si>
    <t>TERF2IP</t>
  </si>
  <si>
    <t>Homeodomain-like|Homeodomain-related|Rap1 Myb</t>
  </si>
  <si>
    <t>GABPA</t>
  </si>
  <si>
    <t>Ets|Sterile alpha motif/pointed|Sterile alpha motif homology|Winged helix-turn-helix transcription repressor DNA-binding|Sterile alpha motif-type|Transcription factor, GA-binding, alpha subunit</t>
  </si>
  <si>
    <t>NOC3L</t>
  </si>
  <si>
    <t>CCAAT-binding factor|Nucleolar complex-associated|Nucleolar complex-associated protein 3</t>
  </si>
  <si>
    <t>ZBTB45</t>
  </si>
  <si>
    <t>HNF1B</t>
  </si>
  <si>
    <t>Homeobox|Hepatocyte nuclear factor 1, beta isoform, C-terminal|Hepatocyte nuclear factor 1, N-terminal|Homeodomain-like|Lambda repressor-like, DNA-binding|Homeodomain-related</t>
  </si>
  <si>
    <t>SMARCC1</t>
  </si>
  <si>
    <t>IRF3</t>
  </si>
  <si>
    <t>Interferon regulatory factor, conserved site|Interferon regulatory factor|SMAD/FHA domain|Winged helix-turn-helix transcription repressor DNA-binding|SMAD domain-like|Interferon regulatory factor-3</t>
  </si>
  <si>
    <t>YY1</t>
  </si>
  <si>
    <t>Zinc finger, C2H2-type|Zinc finger, C2H2-type/integrase, DNA-binding|Zinc finger, C2H2-like|Transcription factor yin/yang</t>
  </si>
  <si>
    <t>HMGA1</t>
  </si>
  <si>
    <t>HMG-I/HMG-Y, DNA-binding, conserved site|AT hook, DNA-binding motif|High mobility group, HMG-I/HMG-Y|A.T hook-like</t>
  </si>
  <si>
    <t>NFYA</t>
  </si>
  <si>
    <t>CCAAT-binding factor, conserved site|CCAAT-binding transcription factor, subunit B</t>
  </si>
  <si>
    <t>ZNF512B</t>
  </si>
  <si>
    <t>GATAD2B</t>
  </si>
  <si>
    <t>GZF1</t>
  </si>
  <si>
    <t>LHX2</t>
  </si>
  <si>
    <t>Homeobox, conserved site|Homeobox|Zinc finger, LIM-type|Homeodomain-like|Homeodomain-related</t>
  </si>
  <si>
    <t>NFIL3</t>
  </si>
  <si>
    <t>Basic-leucine zipper (bZIP) transcription factor|Vertebrate interleukin-3 regulated transcription factor|Basic leucine zipper|Transcription factor, basic leucine zipper, E4BP4</t>
  </si>
  <si>
    <t>NFYC</t>
  </si>
  <si>
    <t>Transcription factor CBF/NF-Y/archaeal histone|Histone-fold</t>
  </si>
  <si>
    <t>ZFP362</t>
  </si>
  <si>
    <t>MTA1</t>
  </si>
  <si>
    <t>Zinc finger, GATA-type|ELM2|SANT, DNA-binding|Bromo adjacent homology (BAH) domain|Homeodomain-like|SANT, eukarya</t>
  </si>
  <si>
    <t>ELK4</t>
  </si>
  <si>
    <t>Ets|Winged helix-turn-helix transcription repressor DNA-binding</t>
  </si>
  <si>
    <t>HMGN1</t>
  </si>
  <si>
    <t>High mobility group protein HMG14/HMG17</t>
  </si>
  <si>
    <t>REPIN1</t>
  </si>
  <si>
    <t>XBP1</t>
  </si>
  <si>
    <t>NFATC1</t>
  </si>
  <si>
    <t>Cell surface receptor IPT/TIG|p53-like transcription factor, DNA-binding|Rel homology|Immunoglobulin-like fold|Immunoglobulin E-set|Nuclear factor of activated T cells (NFAT), subgroup|Nuclear factor of activated T cells (NFAT)|Nuclear factor of activated T-cells 1</t>
  </si>
  <si>
    <t>ERG</t>
  </si>
  <si>
    <t>Ets|Sterile alpha motif/pointed|Sterile alpha motif homology|Winged helix-turn-helix transcription repressor DNA-binding|Sterile alpha motif-type</t>
  </si>
  <si>
    <t>MLX</t>
  </si>
  <si>
    <t>TCF20</t>
  </si>
  <si>
    <t>Zinc finger, PHD-type</t>
  </si>
  <si>
    <t>NR2F2</t>
  </si>
  <si>
    <t>Nuclear hormone receptor, ligand-binding, core|Zinc finger, nuclear hormone receptor-type|Nuclear hormone receptor, ligand-binding|Zinc finger, NHR/GATA-type|Zinc finger, C4-type, C-terminal domain|Steroid hormone receptor|Transcription factor COUP</t>
  </si>
  <si>
    <t>ZFP207</t>
  </si>
  <si>
    <t>PPARA</t>
  </si>
  <si>
    <t>Nuclear hormone receptor, ligand-binding, core|Zinc finger, nuclear hormone receptor-type|Nuclear hormone receptor, ligand-binding|Zinc finger, NHR/GATA-type|Steroid hormone receptor|Peroxisome proliferator-activated receptor|Peroxisome proliferator-activated receptor, alpha</t>
  </si>
  <si>
    <t>TEAD3</t>
  </si>
  <si>
    <t>VEZF1</t>
  </si>
  <si>
    <t>FOXA1</t>
  </si>
  <si>
    <t>Transcription factor, fork head, conserved site|Transcription factor, fork head|Winged helix-turn-helix transcription repressor DNA-binding|Fork-head N-terminal|Forkhead box protein, C-terminal</t>
  </si>
  <si>
    <t>NFRKB</t>
  </si>
  <si>
    <t>-</t>
  </si>
  <si>
    <t>CEBPG</t>
  </si>
  <si>
    <t>NR1I3</t>
  </si>
  <si>
    <t>Nuclear hormone receptor, ligand-binding, core|Zinc finger, nuclear hormone receptor-type|Nuclear hormone receptor, ligand-binding|Zinc finger, NHR/GATA-type|Vitamin D receptor|Steroid hormone receptor|Thyroid hormone receptor</t>
  </si>
  <si>
    <t>RYBP</t>
  </si>
  <si>
    <t>Zinc finger, RanBP2-type</t>
  </si>
  <si>
    <t>TEF</t>
  </si>
  <si>
    <t>TERF2</t>
  </si>
  <si>
    <t>SANT, DNA-binding|Homeodomain-like|Homeodomain-related|Telomere repeat-binding factor, dimerisation domain|Myb, DNA-binding|HTH transcriptional regulator, Myb-type, DNA-binding|Telomeric repeat-binding factor 1, Pin2</t>
  </si>
  <si>
    <t>ELF2</t>
  </si>
  <si>
    <t>Ets|Winged helix-turn-helix transcription repressor DNA-binding|Transcription factor Elf-1, N-terminal</t>
  </si>
  <si>
    <t>ZFP292</t>
  </si>
  <si>
    <t>SALL1</t>
  </si>
  <si>
    <t>SREBF1</t>
  </si>
  <si>
    <t>CREB1</t>
  </si>
  <si>
    <t>Coactivator CBP, pKID|Basic-leucine zipper (bZIP) transcription factor|bZIP transcription factor, bZIP-1|cAMP response element binding (CREB) protein</t>
  </si>
  <si>
    <t>NRF1</t>
  </si>
  <si>
    <t>Nuclear respiratory factor-1, activation binding domain|Nuclear respiratory factor 1, NLS/DNA-binding, dimerisation domain</t>
  </si>
  <si>
    <t>GATA6</t>
  </si>
  <si>
    <t>Zinc finger, GATA-type|GATA-type transcription activator, N-terminal|Zinc finger, NHR/GATA-type</t>
  </si>
  <si>
    <t>ZBTB7A</t>
  </si>
  <si>
    <t>FOXK1</t>
  </si>
  <si>
    <t>Transcription factor, fork head, conserved site|Forkhead-associated|Transcription factor, fork head|SMAD/FHA domain</t>
  </si>
  <si>
    <t>NFATC3</t>
  </si>
  <si>
    <t>Cell surface receptor IPT/TIG|p53-like transcription factor, DNA-binding|Rel homology|Immunoglobulin-like fold|Immunoglobulin E-set|Nuclear factor of activated T cells (NFAT), subgroup|Nuclear factor of activated T cells (NFAT)</t>
  </si>
  <si>
    <t>TBP</t>
  </si>
  <si>
    <t>Transcription factor TFIID, C-terminal/DNA glycosylase, N-terminal|Beta2-adaptin/TATA-box binding, C-terminal|TATA-box binding</t>
  </si>
  <si>
    <t>ZFP160</t>
  </si>
  <si>
    <t>Krueppel-associated  box|Zinc finger, C2H2-type|Zinc finger, C2H2-type/integrase, DNA-binding|Zinc finger, C2H2-like</t>
  </si>
  <si>
    <t>ZKSCAN3</t>
  </si>
  <si>
    <t>Krueppel-associated  box|Transcription regulator SCAN|Zinc finger, C2H2-type|Zinc finger, C2H2-type/integrase, DNA-binding|Zinc finger, C2H2-like</t>
  </si>
  <si>
    <t>ZBTB44</t>
  </si>
  <si>
    <t>MLXIPL</t>
  </si>
  <si>
    <t>HMGB3</t>
  </si>
  <si>
    <t>HMG box A DNA-binding domain, conserved site|High mobility group, HMG1/HMG2, subgroup|High mobility group, HMG1/HMG2|High mobility group, superfamily</t>
  </si>
  <si>
    <t>WIZ</t>
  </si>
  <si>
    <t>NR2F6</t>
  </si>
  <si>
    <t>MAZ</t>
  </si>
  <si>
    <t>DR1</t>
  </si>
  <si>
    <t>Transcription factor CBF/NF-Y/archaeal histone|Histone-fold|Transcription factor, CBFA/NFYB, DNA topoisomerase</t>
  </si>
  <si>
    <t>ARID5B</t>
  </si>
  <si>
    <t>ARID/BRIGHT DNA-binding domain</t>
  </si>
  <si>
    <t>CUX1</t>
  </si>
  <si>
    <t>Homeobox, conserved site|Homeobox|Homeodomain protein CUT|Homeodomain-like|Homeodomain-related|CASP, C-terminal</t>
  </si>
  <si>
    <t>NR1I2</t>
  </si>
  <si>
    <t>HMGN5</t>
  </si>
  <si>
    <t>PBX1</t>
  </si>
  <si>
    <t>Homeobox, conserved site|Homeobox|PBX|Homeodomain-like|Homeodomain-related</t>
  </si>
  <si>
    <t>PBX2</t>
  </si>
  <si>
    <t>ESRRG</t>
  </si>
  <si>
    <t>ZFP800</t>
  </si>
  <si>
    <t>FOXO1</t>
  </si>
  <si>
    <t>Transcription factor, fork head, conserved site|Transcription factor, fork head|Winged helix-turn-helix transcription repressor DNA-binding</t>
  </si>
  <si>
    <t>SP1</t>
  </si>
  <si>
    <t>DRAP1</t>
  </si>
  <si>
    <t>CEBPD</t>
  </si>
  <si>
    <t>SP3</t>
  </si>
  <si>
    <t>ZFP319</t>
  </si>
  <si>
    <t>NR2C1</t>
  </si>
  <si>
    <t>KLF13</t>
  </si>
  <si>
    <t>HMG20A</t>
  </si>
  <si>
    <t>BAZ2B</t>
  </si>
  <si>
    <t>Bromodomain, conserved site|Bromodomain|Methyl-CpG DNA binding|Zinc finger, PHD-type|DDT domain|Zinc finger, FYVE/PHD-type|DNA-binding, integrase-type|DDT domain, subgroup|DDT domain superfamily|Zinc finger, PHD-finger</t>
  </si>
  <si>
    <t>E2F4</t>
  </si>
  <si>
    <t>Transcription factor E2F/dimerisation partner (TDP)|Winged helix-turn-helix transcription repressor DNA-binding|E2F Family</t>
  </si>
  <si>
    <t>NR3C1</t>
  </si>
  <si>
    <t>Nuclear hormone receptor, ligand-binding, core|Glucocorticoid receptor|Zinc finger, nuclear hormone receptor-type|Nuclear hormone receptor, ligand-binding|Zinc finger, NHR/GATA-type|Steroid hormone receptor</t>
  </si>
  <si>
    <t>BHLHE40</t>
  </si>
  <si>
    <t>Helix-loop-helix DNA-binding domain|Orange|Helix-loop-helix DNA-binding|Orange subgroup</t>
  </si>
  <si>
    <t>ZFP709</t>
  </si>
  <si>
    <t>HMGA2</t>
  </si>
  <si>
    <t>ZBTB43</t>
  </si>
  <si>
    <t>ZFP746</t>
  </si>
  <si>
    <t>Krueppel-associated  box|Zinc finger, C2H2-type|Zinc finger, C2H2-type/integrase, DNA-binding|Zinc finger, C2H2-like|Protein of unknown function DUF3669, zinc finger protein</t>
  </si>
  <si>
    <t>MAFG</t>
  </si>
  <si>
    <t>Maf transcription factor|Basic-leucine zipper (bZIP) transcription factor|Eukaryotic transcription factor, Skn-1-like, DNA-binding</t>
  </si>
  <si>
    <t>NR1H2</t>
  </si>
  <si>
    <t>NAB1</t>
  </si>
  <si>
    <t>Nab1, C-terminal|Nab, N-terminal|NAB co-repressor, conserved region 2</t>
  </si>
  <si>
    <t>IKZF5</t>
  </si>
  <si>
    <t>ZKSCAN1</t>
  </si>
  <si>
    <t>ADNP</t>
  </si>
  <si>
    <t>Homeobox|Zinc finger, C2H2-type|Homeodomain-like|Zinc finger, C2H2-like</t>
  </si>
  <si>
    <t>ZFP187</t>
  </si>
  <si>
    <t>Transcription regulator SCAN|Zinc finger, C2H2-type|Zinc finger, C2H2-type/integrase, DNA-binding|Zinc finger, C2H2-like</t>
  </si>
  <si>
    <t>EP400</t>
  </si>
  <si>
    <t>SNF2-related|SANT, DNA-binding|DNA/RNA helicase, C-terminal|HSA|Homeodomain-like|HAS subgroup|DEAD-like helicase, N-terminal|Helicase/SANT-associated, DNA binding|Helicase, superfamily 1/2, ATP-binding domain|MYB-like</t>
  </si>
  <si>
    <t>RFX5</t>
  </si>
  <si>
    <t>DNA-binding RFX|Winged helix-turn-helix transcription repressor DNA-binding</t>
  </si>
  <si>
    <t>KLF15</t>
  </si>
  <si>
    <t>FOXA2</t>
  </si>
  <si>
    <t>BAZ2A</t>
  </si>
  <si>
    <t>AT hook, DNA-binding motif|Bromodomain, conserved site|Bromodomain|Methyl-CpG DNA binding|Zinc finger, PHD-type|DDT domain|Zinc finger, FYVE/PHD-type|DNA-binding, integrase-type|DDT domain, subgroup|DDT domain superfamily|Zinc finger, PHD-finger</t>
  </si>
  <si>
    <t>ZBTB7B</t>
  </si>
  <si>
    <t>NR1D1</t>
  </si>
  <si>
    <t>HOXB3</t>
  </si>
  <si>
    <t>Homeobox protein, antennapedia type, conserved site|Homeobox, conserved site|Homeobox|Homeodomain-like|Homeodomain-related|Homeobox, region</t>
  </si>
  <si>
    <t>ZFP446</t>
  </si>
  <si>
    <t>KLF3</t>
  </si>
  <si>
    <t>NFYB</t>
  </si>
  <si>
    <t>Transcription factor, NFYB/HAP3, conserved site|Transcription factor CBF/NF-Y/archaeal histone|Histone-fold|Transcription factor, CBFA/NFYB, DNA topoisomerase</t>
  </si>
  <si>
    <t>ELF1</t>
  </si>
  <si>
    <t>CEBPE</t>
  </si>
  <si>
    <t>ZFP276</t>
  </si>
  <si>
    <t>Zinc finger, C2H2-type|Zinc finger, AD-type|Zinc finger, C2H2-type/integrase, DNA-binding|Zinc finger, C2H2-like</t>
  </si>
  <si>
    <t>DNAJC2</t>
  </si>
  <si>
    <t>Heat shock protein DnaJ, conserved site|SANT, DNA-binding|Heat shock protein DnaJ, N-terminal|Homeodomain-like|Myb, DNA-binding|SANT, eukarya|Molecular chaperone, heat shock protein, Hsp40, DnaJ</t>
  </si>
  <si>
    <t>HMGB2</t>
  </si>
  <si>
    <t>ZFP260</t>
  </si>
  <si>
    <t>HIC2</t>
  </si>
  <si>
    <t>ZFP91</t>
  </si>
  <si>
    <t>RARA</t>
  </si>
  <si>
    <t>Nuclear hormone receptor, ligand-binding, core|Zinc finger, nuclear hormone receptor-type|Nuclear hormone receptor, ligand-binding|Steroid hormone receptor|Retinoic acid receptor</t>
  </si>
  <si>
    <t>HMG20B</t>
  </si>
  <si>
    <t>NKX1-2</t>
  </si>
  <si>
    <t>Homeobox, conserved site|Homeobox|Homeodomain-like|Homeodomain-related|Homeobox, region</t>
  </si>
  <si>
    <t>HLF</t>
  </si>
  <si>
    <t>ZFP637</t>
  </si>
  <si>
    <t>FOXP1</t>
  </si>
  <si>
    <t>Transcription factor, fork head, conserved site|Transcription factor, fork head|Winged helix-turn-helix transcription repressor DNA-binding|Zinc finger, C2H2-like</t>
  </si>
  <si>
    <t>TADA2B</t>
  </si>
  <si>
    <t>Zinc finger, ZZ-type|SANT, DNA-binding|Homeodomain-like|Myb, DNA-binding|SANT, eukarya|Transcriptional adaptor 2</t>
  </si>
  <si>
    <t>STAT6</t>
  </si>
  <si>
    <t>SH2 motif|p53-like transcription factor, DNA-binding|EF-hand-like domain|STAT transcription factor, DNA-binding, subdomain|STAT transcription factor, protein interaction|STAT transcription factor, all-alpha|STAT transcription factor, DNA-binding|STAT transcription factor, coiled coil|STAT transcription factor, core</t>
  </si>
  <si>
    <t>BCL11B</t>
  </si>
  <si>
    <t>iBAQ</t>
  </si>
  <si>
    <t>Pck1p-Fast</t>
  </si>
  <si>
    <t>Pck1p-refed</t>
  </si>
  <si>
    <t>G6pc-Fast</t>
  </si>
  <si>
    <t>G6pc-Refed</t>
  </si>
  <si>
    <t>Pck1p R/F</t>
  </si>
  <si>
    <t>Adjust all negative value to 0</t>
  </si>
  <si>
    <t>G6pcp R/F</t>
  </si>
  <si>
    <t>PSM</t>
  </si>
  <si>
    <t>Liver Pck1p TFs</t>
  </si>
  <si>
    <t>Common TFs</t>
  </si>
  <si>
    <t>Consider not bind to Pck1p</t>
  </si>
  <si>
    <t>Consider not bind to G6pcp</t>
  </si>
  <si>
    <t>G6pcp</t>
  </si>
  <si>
    <t>pathway name</t>
  </si>
  <si>
    <t>set size</t>
  </si>
  <si>
    <t>candidates</t>
  </si>
  <si>
    <t>contained</t>
  </si>
  <si>
    <t>p-value</t>
  </si>
  <si>
    <t>q-value</t>
  </si>
  <si>
    <t>pathway source</t>
  </si>
  <si>
    <t>Gene expression (Transcription)</t>
  </si>
  <si>
    <t>Reactome</t>
  </si>
  <si>
    <t>Chromatin modifying enzymes</t>
  </si>
  <si>
    <t>Chromatin organization</t>
  </si>
  <si>
    <t>RNA Polymerase I Transcription Initiation</t>
  </si>
  <si>
    <t>RNA Polymerase III Transcription Termination</t>
  </si>
  <si>
    <t>4 (17.4%)</t>
  </si>
  <si>
    <t>Epigenetic regulation of gene expression</t>
  </si>
  <si>
    <t>6 (4.0%)</t>
  </si>
  <si>
    <t>RUNX1 interacts with co-factors whose precise effect on RUNX1 targets is not known</t>
  </si>
  <si>
    <t>RNA Polymerase III Abortive And Retractive Initiation</t>
  </si>
  <si>
    <t>RNA Polymerase III Transcription</t>
  </si>
  <si>
    <t>Positive epigenetic regulation of rRNA expression</t>
  </si>
  <si>
    <t>RNA Polymerase I Promoter Clearance</t>
  </si>
  <si>
    <t>RNA Polymerase I Transcription</t>
  </si>
  <si>
    <t>Regulation of PTEN gene transcription</t>
  </si>
  <si>
    <t>4 (6.5%)</t>
  </si>
  <si>
    <t>Generic Transcription Pathway</t>
  </si>
  <si>
    <t>RMTs methylate histone arginines</t>
  </si>
  <si>
    <t>4 (5.4%)</t>
  </si>
  <si>
    <t>ERCC6 (CSB) and EHMT2 (G9a) positively regulate rRNA expression</t>
  </si>
  <si>
    <t>4 (5.1%)</t>
  </si>
  <si>
    <t>Regulation of TP53 Activity through Acetylation</t>
  </si>
  <si>
    <t>3 (10.0%)</t>
  </si>
  <si>
    <t>RNA Polymerase II Transcription</t>
  </si>
  <si>
    <t>HDACs deacetylate histones</t>
  </si>
  <si>
    <t>4 (4.3%)</t>
  </si>
  <si>
    <t>PTEN Regulation</t>
  </si>
  <si>
    <t>4 (4.2%)</t>
  </si>
  <si>
    <t>Hepatocellular carcinoma - Homo sapiens (human)</t>
  </si>
  <si>
    <t>KEGG</t>
  </si>
  <si>
    <t>Transcriptional regulation by RUNX1</t>
  </si>
  <si>
    <t>4 (2.0%)</t>
  </si>
  <si>
    <t>Maturity onset diabetes of the young - Homo sapiens (human)</t>
  </si>
  <si>
    <t>2 (7.7%)</t>
  </si>
  <si>
    <t>PIP3 activates AKT signaling</t>
  </si>
  <si>
    <t>4 (1.9%)</t>
  </si>
  <si>
    <t>Intracellular signaling by second messengers</t>
  </si>
  <si>
    <t>4 (1.6%)</t>
  </si>
  <si>
    <t>2 (3.9%)</t>
  </si>
  <si>
    <t>gene ontology term</t>
  </si>
  <si>
    <t>category,</t>
  </si>
  <si>
    <t>level</t>
  </si>
  <si>
    <t>GO:0003700   DNA binding transcription factor activity</t>
  </si>
  <si>
    <t>MF 2</t>
  </si>
  <si>
    <t>GO:1901363   heterocyclic compound binding</t>
  </si>
  <si>
    <t>GO:0097159   organic cyclic compound binding</t>
  </si>
  <si>
    <t>GO:0009058   biosynthetic process</t>
  </si>
  <si>
    <t>BP 2</t>
  </si>
  <si>
    <t>GO:0003682   chromatin binding</t>
  </si>
  <si>
    <t>GO:0043233   organelle lumen</t>
  </si>
  <si>
    <t>CC 2</t>
  </si>
  <si>
    <t>GO:0017053   transcriptional repressor complex</t>
  </si>
  <si>
    <t>GO:0006807   nitrogen compound metabolic process</t>
  </si>
  <si>
    <t>GO:0000988   transcription factor activity, protein binding</t>
  </si>
  <si>
    <t>GO:0044238   primary metabolic process</t>
  </si>
  <si>
    <t>GO:0044237   cellular metabolic process</t>
  </si>
  <si>
    <t>GO:0071704   organic substance metabolic process</t>
  </si>
  <si>
    <t>GO:0043228   non-membrane-bounded organelle</t>
  </si>
  <si>
    <t>GO:0050789   regulation of biological process</t>
  </si>
  <si>
    <t>GO:0043227   membrane-bounded organelle</t>
  </si>
  <si>
    <t>GO:0043229   intracellular organelle</t>
  </si>
  <si>
    <t>GO:0044446   intracellular organelle part</t>
  </si>
  <si>
    <t>GO:0005667   transcription factor complex</t>
  </si>
  <si>
    <t>GO:0044424   intracellular part</t>
  </si>
  <si>
    <t>GO:1902494   catalytic complex</t>
  </si>
  <si>
    <t>GO:0005622   intracellular</t>
  </si>
  <si>
    <t>GO:0016043   cellular component organization</t>
  </si>
  <si>
    <t>GO:0030870   Mre11 complex</t>
  </si>
  <si>
    <t>2 (28.6%)</t>
  </si>
  <si>
    <t>GO:0003006   developmental process involved in reproduction</t>
  </si>
  <si>
    <t>8 (1.2%)</t>
  </si>
  <si>
    <t>GO:0007275   multicellular organism development</t>
  </si>
  <si>
    <t>GO:0005515   protein binding</t>
  </si>
  <si>
    <t>GO:0009653   anatomical structure morphogenesis</t>
  </si>
  <si>
    <t>GO:0048856   anatomical structure development</t>
  </si>
  <si>
    <t>GO:0032993   protein-DNA complex</t>
  </si>
  <si>
    <t>GO:0048646   anatomical structure formation involved in morphogenesis</t>
  </si>
  <si>
    <t>GO:0009719   response to endogenous stimulus</t>
  </si>
  <si>
    <t>GO:0019827   stem cell population maintenance</t>
  </si>
  <si>
    <t>3 (1.9%)</t>
  </si>
  <si>
    <t>GO:0098727   maintenance of cell number</t>
  </si>
  <si>
    <t>GO:0032922   circadian regulation of gene expression</t>
  </si>
  <si>
    <t>GO:0048869   cellular developmental process</t>
  </si>
  <si>
    <t>GO:0007623   circadian rhythm</t>
  </si>
  <si>
    <t>BioCarta</t>
  </si>
  <si>
    <t>4 (30.8%)</t>
  </si>
  <si>
    <t>3 (42.9%)</t>
  </si>
  <si>
    <t>2 (100.0%)</t>
  </si>
  <si>
    <t>2 (40.0%)</t>
  </si>
  <si>
    <t>2 (25.0%)</t>
  </si>
  <si>
    <t>2 (22.2%)</t>
  </si>
  <si>
    <t>2 (14.3%)</t>
  </si>
  <si>
    <t>2 (13.3%)</t>
  </si>
  <si>
    <t>2 (12.5%)</t>
  </si>
  <si>
    <t>2 (11.8%)</t>
  </si>
  <si>
    <t>2 (6.5%)</t>
  </si>
  <si>
    <t>3 (0.5%)</t>
  </si>
  <si>
    <t>Tuberculosis - Homo sapiens (human)</t>
  </si>
  <si>
    <t>4 (2.2%)</t>
  </si>
  <si>
    <t>Antigen processing and presentation - Homo sapiens (human)</t>
  </si>
  <si>
    <t>3 (3.9%)</t>
  </si>
  <si>
    <t>Activation of gene expression by SREBF (SREBP)</t>
  </si>
  <si>
    <t>Regulation of cholesterol biosynthesis by SREBP (SREBF)</t>
  </si>
  <si>
    <t>Metabolism of steroids</t>
  </si>
  <si>
    <t>3 (0.6%)</t>
  </si>
  <si>
    <t>4 (1.1%)</t>
  </si>
  <si>
    <t>16 (0.3%)</t>
  </si>
  <si>
    <t>GO:0007568   aging</t>
  </si>
  <si>
    <t>3 (1.0%)</t>
  </si>
  <si>
    <t>6 (0.4%)</t>
  </si>
  <si>
    <t>2 (4.2%)</t>
  </si>
  <si>
    <t>2 (3.2%)</t>
  </si>
  <si>
    <t>2 (2.6%)</t>
  </si>
  <si>
    <t>2 (2.1%)</t>
  </si>
  <si>
    <t>2 (1.9%)</t>
  </si>
  <si>
    <t>2 (1.8%)</t>
  </si>
  <si>
    <t>2 (1.3%)</t>
  </si>
  <si>
    <t>15 (0.3%)</t>
  </si>
  <si>
    <t>5 (0.8%)</t>
  </si>
  <si>
    <t>11 (0.2%)</t>
  </si>
  <si>
    <t>Liver G6pcp TFs</t>
  </si>
  <si>
    <t>5 (12.8%)</t>
  </si>
  <si>
    <t>3 (11.5%)</t>
  </si>
  <si>
    <t>5 (3.0%)</t>
  </si>
  <si>
    <t>Transcriptional regulation of pluripotent stem cells</t>
  </si>
  <si>
    <t>2 (7.1%)</t>
  </si>
  <si>
    <t>10 (1.5%)</t>
  </si>
  <si>
    <t>GO:0001816   cytokine production</t>
  </si>
  <si>
    <t>GO:0042221   response to chemical</t>
  </si>
  <si>
    <t>GO:0004879   nuclear receptor activity</t>
  </si>
  <si>
    <t>2 (4.1%)</t>
  </si>
  <si>
    <t>13 (1.2%)</t>
  </si>
  <si>
    <t>3 (9.7%)</t>
  </si>
  <si>
    <t>13 (1.1%)</t>
  </si>
  <si>
    <t>5 (2.8%)</t>
  </si>
  <si>
    <t>NOTCH2 intracellular domain regulates transcription</t>
  </si>
  <si>
    <t>2 (16.7%)</t>
  </si>
  <si>
    <t>Transcriptional activation of mitochondrial biogenesis</t>
  </si>
  <si>
    <t>2 (7.4%)</t>
  </si>
  <si>
    <t>Transcriptional misregulation in cancer - Homo sapiens (human)</t>
  </si>
  <si>
    <t>GO:0140097   catalytic activity, acting on DNA</t>
  </si>
  <si>
    <t>GO:0050673   epithelial cell proliferation</t>
  </si>
  <si>
    <t>6 (12.5%)</t>
  </si>
  <si>
    <t>5 (12.2%)</t>
  </si>
  <si>
    <t>7 (4.7%)</t>
  </si>
  <si>
    <t>6 (5.6%)</t>
  </si>
  <si>
    <t>6 (5.4%)</t>
  </si>
  <si>
    <t>6 (5.3%)</t>
  </si>
  <si>
    <t>6 (3.1%)</t>
  </si>
  <si>
    <t>3 (11.1%)</t>
  </si>
  <si>
    <t>Mitochondrial biogenesis</t>
  </si>
  <si>
    <t>3 (5.7%)</t>
  </si>
  <si>
    <t>Regulation of TP53 Activity</t>
  </si>
  <si>
    <t>Circadian rhythm - Homo sapiens (human)</t>
  </si>
  <si>
    <t>2 (6.7%)</t>
  </si>
  <si>
    <t>4 (2.6%)</t>
  </si>
  <si>
    <t>GO:0044419   interspecies interaction between organisms</t>
  </si>
  <si>
    <t>Nuclear Receptor transcription pathway</t>
  </si>
  <si>
    <t>10 (0.2%)</t>
  </si>
  <si>
    <t>4 (0.6%)</t>
  </si>
  <si>
    <t>3 (0.9%)</t>
  </si>
  <si>
    <t>8 (0.5%)</t>
  </si>
  <si>
    <t>14 (0.3%)</t>
  </si>
  <si>
    <t>Pck1p enriched TFs</t>
  </si>
  <si>
    <t>G6pcp enriched TFs</t>
  </si>
  <si>
    <t>Pck1p selective enriched TFs</t>
  </si>
  <si>
    <t>G6pcp selective enriched TFs</t>
  </si>
  <si>
    <t>Pck1p depleted TFs</t>
  </si>
  <si>
    <t>G6pcp depleted TFs</t>
  </si>
  <si>
    <t>Common depleted TF on both promoter</t>
  </si>
  <si>
    <t>Pck1p selective depleted TFs</t>
  </si>
  <si>
    <t>G6pcp selective depleted TFs</t>
  </si>
  <si>
    <t>Other Pck1p  TFs</t>
  </si>
  <si>
    <t>Other G6pcp  TFs</t>
  </si>
  <si>
    <t>Common other TF on both promoter</t>
  </si>
  <si>
    <t>Pck1p selective other TFs</t>
  </si>
  <si>
    <t>Pck1p</t>
  </si>
  <si>
    <t>Common</t>
  </si>
  <si>
    <t>G6pcp selective</t>
  </si>
  <si>
    <t>Pck1p selective</t>
  </si>
  <si>
    <t>Refed enriched TFs</t>
  </si>
  <si>
    <t>Refed depleted TFs</t>
  </si>
  <si>
    <t>Other TFs</t>
  </si>
  <si>
    <t>Liver G6pcp selective TFs</t>
  </si>
  <si>
    <t>Liver Pck1p selective TFs</t>
  </si>
  <si>
    <t>13 (25.5%)</t>
  </si>
  <si>
    <t>38 (2.8%)</t>
  </si>
  <si>
    <t>30 (2.7%)</t>
  </si>
  <si>
    <t>BMAL1:CLOCK,NPAS2 activates circadian gene expression</t>
  </si>
  <si>
    <t>6 (46.2%)</t>
  </si>
  <si>
    <t>30 (2.4%)</t>
  </si>
  <si>
    <t>Circadian Clock</t>
  </si>
  <si>
    <t>7 (20.0%)</t>
  </si>
  <si>
    <t>6 (23.1%)</t>
  </si>
  <si>
    <t>the information processing pathway at the ifn beta enhancer</t>
  </si>
  <si>
    <t>6 (20.7%)</t>
  </si>
  <si>
    <t>chromatin remodeling by hswi/snf atp-dependent complexes</t>
  </si>
  <si>
    <t>5 (31.2%)</t>
  </si>
  <si>
    <t>12 (4.4%)</t>
  </si>
  <si>
    <t>5 (16.7%)</t>
  </si>
  <si>
    <t>overview of telomerase rna component gene hterc transcriptional regulation</t>
  </si>
  <si>
    <t>ChREBP activates metabolic gene expression</t>
  </si>
  <si>
    <t>8 (4.3%)</t>
  </si>
  <si>
    <t>Transcriptional regulation by RUNX3</t>
  </si>
  <si>
    <t>4 (7.8%)</t>
  </si>
  <si>
    <t>basic mechanism of action of ppara pparb(d) and pparg and effects on gene expression</t>
  </si>
  <si>
    <t>Non-alcoholic fatty liver disease (NAFLD) - Homo sapiens (human)</t>
  </si>
  <si>
    <t>RUNX3 regulates YAP1-mediated transcription</t>
  </si>
  <si>
    <t>visceral fat deposits and the metabolic syndrome</t>
  </si>
  <si>
    <t>p38 mapk signaling pathway</t>
  </si>
  <si>
    <t>YAP1- and WWTR1 (TAZ)-stimulated gene expression</t>
  </si>
  <si>
    <t>5 (3.9%)</t>
  </si>
  <si>
    <t>Thyroid cancer - Homo sapiens (human)</t>
  </si>
  <si>
    <t>3 (8.1%)</t>
  </si>
  <si>
    <t>Signaling by Nuclear Receptors</t>
  </si>
  <si>
    <t>effects of calcineurin in keratinocyte differentiation</t>
  </si>
  <si>
    <t>2 (15.4%)</t>
  </si>
  <si>
    <t>transcription regulation by methyltransferase of carm1</t>
  </si>
  <si>
    <t>Synthesis of bile acids and bile salts via 27-hydroxycholesterol</t>
  </si>
  <si>
    <t>human cytomegalovirus and map kinase pathways</t>
  </si>
  <si>
    <t>Recycling of bile acids and salts</t>
  </si>
  <si>
    <t>mechanism of gene regulation by peroxisome proliferators via ppara</t>
  </si>
  <si>
    <t>3 (5.8%)</t>
  </si>
  <si>
    <t>oxidative stress induced gene expression via nrf2</t>
  </si>
  <si>
    <t>2 (11.1%)</t>
  </si>
  <si>
    <t>Insulin resistance - Homo sapiens (human)</t>
  </si>
  <si>
    <t>4 (3.7%)</t>
  </si>
  <si>
    <t>mapkinase signaling pathway</t>
  </si>
  <si>
    <t>3 (5.3%)</t>
  </si>
  <si>
    <t>Regulation of lipid metabolism by Peroxisome proliferator-activated receptor alpha (PPARalpha)</t>
  </si>
  <si>
    <t>2 (10.0%)</t>
  </si>
  <si>
    <t>candidates contained</t>
  </si>
  <si>
    <t>98 (6.3%)</t>
  </si>
  <si>
    <t>116 (1.9%)</t>
  </si>
  <si>
    <t>116 (1.8%)</t>
  </si>
  <si>
    <t>44 (6.7%)</t>
  </si>
  <si>
    <t>117 (1.1%)</t>
  </si>
  <si>
    <t>91 (1.7%)</t>
  </si>
  <si>
    <t>117 (1.0%)</t>
  </si>
  <si>
    <t>116 (1.0%)</t>
  </si>
  <si>
    <t>32 (5.9%)</t>
  </si>
  <si>
    <t>27 (7.8%)</t>
  </si>
  <si>
    <t>117 (0.9%)</t>
  </si>
  <si>
    <t>12 (24.5%)</t>
  </si>
  <si>
    <t>117 (0.8%)</t>
  </si>
  <si>
    <t>69 (1.3%)</t>
  </si>
  <si>
    <t>92 (1.0%)</t>
  </si>
  <si>
    <t>70 (1.2%)</t>
  </si>
  <si>
    <t>59 (1.4%)</t>
  </si>
  <si>
    <t>10 (11.8%)</t>
  </si>
  <si>
    <t>13 (6.6%)</t>
  </si>
  <si>
    <t>8 (14.5%)</t>
  </si>
  <si>
    <t>31 (1.9%)</t>
  </si>
  <si>
    <t>53 (1.3%)</t>
  </si>
  <si>
    <t>97 (0.8%)</t>
  </si>
  <si>
    <t>37 (1.4%)</t>
  </si>
  <si>
    <t>11 (3.0%)</t>
  </si>
  <si>
    <t>8 (4.0%)</t>
  </si>
  <si>
    <t>7 (4.5%)</t>
  </si>
  <si>
    <t>14 (2.1%)</t>
  </si>
  <si>
    <t>59 (0.9%)</t>
  </si>
  <si>
    <t>17 (1.6%)</t>
  </si>
  <si>
    <t>GO:0001763   morphogenesis of a branching structure</t>
  </si>
  <si>
    <t>7 (3.5%)</t>
  </si>
  <si>
    <t>45 (1.0%)</t>
  </si>
  <si>
    <t>GO:0007389   pattern specification process</t>
  </si>
  <si>
    <t>9 (2.1%)</t>
  </si>
  <si>
    <t>GO:0051775   response to redox state</t>
  </si>
  <si>
    <t>GO:0051716   cellular response to stimulus</t>
  </si>
  <si>
    <t>61 (0.8%)</t>
  </si>
  <si>
    <t>11 (1.6%)</t>
  </si>
  <si>
    <t>GO:0042303   molting cycle</t>
  </si>
  <si>
    <t>4 (3.6%)</t>
  </si>
  <si>
    <t>6 (2.1%)</t>
  </si>
  <si>
    <t>12 (1.3%)</t>
  </si>
  <si>
    <t>GO:0048589   developmental growth</t>
  </si>
  <si>
    <t>9 (1.5%)</t>
  </si>
  <si>
    <t>category</t>
  </si>
  <si>
    <t>Gene ontology term</t>
  </si>
  <si>
    <t>Mesodermal Commitment Pathway</t>
  </si>
  <si>
    <t>Wikipathways</t>
  </si>
  <si>
    <t>2 (1.1%)</t>
  </si>
  <si>
    <t>5 (0.9%)</t>
  </si>
  <si>
    <t>9 (0.1%)</t>
  </si>
  <si>
    <t>GO:0072089   stem cell proliferation</t>
  </si>
  <si>
    <t>7 (0.1%)</t>
  </si>
  <si>
    <t>2 (1.0%)</t>
  </si>
  <si>
    <t>GO:0002520   immune system development</t>
  </si>
  <si>
    <t>3 (0.3%)</t>
  </si>
  <si>
    <t>White fat cell differentiation</t>
  </si>
  <si>
    <t>3 (9.4%)</t>
  </si>
  <si>
    <t>Adipogenesis</t>
  </si>
  <si>
    <t>4 (3.1%)</t>
  </si>
  <si>
    <t>3 (5.9%)</t>
  </si>
  <si>
    <t>Transcriptional cascade regulating adipogenesis</t>
  </si>
  <si>
    <t>Transcription factor regulation in adipogenesis</t>
  </si>
  <si>
    <t>2 (9.1%)</t>
  </si>
  <si>
    <t>3 (2.8%)</t>
  </si>
  <si>
    <t>Steatosis AOP</t>
  </si>
  <si>
    <t>Sudden Infant Death Syndrome (SIDS) Susceptibility Pathways</t>
  </si>
  <si>
    <t>Cellular senescence - Homo sapiens (human)</t>
  </si>
  <si>
    <t>18 (1.2%)</t>
  </si>
  <si>
    <t>24 (0.4%)</t>
  </si>
  <si>
    <t>10 (1.8%)</t>
  </si>
  <si>
    <t>23 (0.3%)</t>
  </si>
  <si>
    <t>25 (0.2%)</t>
  </si>
  <si>
    <t>18 (0.3%)</t>
  </si>
  <si>
    <t>6 (1.7%)</t>
  </si>
  <si>
    <t>3 (6.1%)</t>
  </si>
  <si>
    <t>24 (0.2%)</t>
  </si>
  <si>
    <t>9 (0.6%)</t>
  </si>
  <si>
    <t>23 (0.2%)</t>
  </si>
  <si>
    <t>13 (0.3%)</t>
  </si>
  <si>
    <t>17 (0.2%)</t>
  </si>
  <si>
    <t>9 (0.4%)</t>
  </si>
  <si>
    <t>2 (2.4%)</t>
  </si>
  <si>
    <t>GO:0043500   muscle adaptation</t>
  </si>
  <si>
    <t>2 (2.3%)</t>
  </si>
  <si>
    <t>12 (0.3%)</t>
  </si>
  <si>
    <t>8 (15.7%)</t>
  </si>
  <si>
    <t>5 (14.3%)</t>
  </si>
  <si>
    <t>17 (1.2%)</t>
  </si>
  <si>
    <t>Signaling pathways regulating pluripotency of stem cells - Homo sapiens (human)</t>
  </si>
  <si>
    <t>4 (2.9%)</t>
  </si>
  <si>
    <t>2 (5.4%)</t>
  </si>
  <si>
    <t>56 (3.6%)</t>
  </si>
  <si>
    <t>60 (1.0%)</t>
  </si>
  <si>
    <t>60 (0.9%)</t>
  </si>
  <si>
    <t>23 (3.5%)</t>
  </si>
  <si>
    <t>48 (0.9%)</t>
  </si>
  <si>
    <t>60 (0.6%)</t>
  </si>
  <si>
    <t>60 (0.5%)</t>
  </si>
  <si>
    <t>16 (4.6%)</t>
  </si>
  <si>
    <t>8 (16.3%)</t>
  </si>
  <si>
    <t>42 (0.8%)</t>
  </si>
  <si>
    <t>43 (0.7%)</t>
  </si>
  <si>
    <t>37 (0.9%)</t>
  </si>
  <si>
    <t>10 (5.1%)</t>
  </si>
  <si>
    <t>6 (10.9%)</t>
  </si>
  <si>
    <t>60 (0.4%)</t>
  </si>
  <si>
    <t>19 (1.2%)</t>
  </si>
  <si>
    <t>48 (0.5%)</t>
  </si>
  <si>
    <t>23 (0.9%)</t>
  </si>
  <si>
    <t>7 (1.9%)</t>
  </si>
  <si>
    <t>8 (1.5%)</t>
  </si>
  <si>
    <t>27 (0.6%)</t>
  </si>
  <si>
    <t>7 (1.6%)</t>
  </si>
  <si>
    <t>49 (0.4%)</t>
  </si>
  <si>
    <t>10 (1.0%)</t>
  </si>
  <si>
    <t>GO:0065008   regulation of biological quality</t>
  </si>
  <si>
    <t>22 (0.6%)</t>
  </si>
  <si>
    <t>31 (0.5%)</t>
  </si>
  <si>
    <t>GO:0007049   cell cycle</t>
  </si>
  <si>
    <t>13 (0.7%)</t>
  </si>
  <si>
    <t>GO:0007267   cell-cell signaling</t>
  </si>
  <si>
    <t>12 (0.7%)</t>
  </si>
  <si>
    <t>3 (2.7%)</t>
  </si>
  <si>
    <t>GO:0032940   secretion by cell</t>
  </si>
  <si>
    <t>11 (0.8%)</t>
  </si>
  <si>
    <t>8 (0.9%)</t>
  </si>
  <si>
    <t>GO:0021700   developmental maturation</t>
  </si>
  <si>
    <t>6 (1.0%)</t>
  </si>
  <si>
    <t>2 (5.7%)</t>
  </si>
  <si>
    <t>3 (1.6%)</t>
  </si>
  <si>
    <t>AMPK signaling pathway - Homo sapiens (human)</t>
  </si>
  <si>
    <t>2 (1.7%)</t>
  </si>
  <si>
    <t>25 (0.4%)</t>
  </si>
  <si>
    <t>9 (1.7%)</t>
  </si>
  <si>
    <t>26 (0.3%)</t>
  </si>
  <si>
    <t>26 (0.2%)</t>
  </si>
  <si>
    <t>3 (3.4%)</t>
  </si>
  <si>
    <t>4 (8.3%)</t>
  </si>
  <si>
    <t>6 (2.2%)</t>
  </si>
  <si>
    <t>4 (3.5%)</t>
  </si>
  <si>
    <t>4 (2.7%)</t>
  </si>
  <si>
    <t>Formation of Senescence-Associated Heterochromatin Foci (SAHF)</t>
  </si>
  <si>
    <t>9 (0.7%)</t>
  </si>
  <si>
    <t>8 (0.7%)</t>
  </si>
  <si>
    <t>DNA Damage/Telomere Stress Induced Senescence</t>
  </si>
  <si>
    <t>Cellular responses to stress</t>
  </si>
  <si>
    <t>4 (1.2%)</t>
  </si>
  <si>
    <t>2 (3.8%)</t>
  </si>
  <si>
    <t>Cellular Senescence</t>
  </si>
  <si>
    <t>Cellular responses to external stimuli</t>
  </si>
  <si>
    <t>4 (1.0%)</t>
  </si>
  <si>
    <t>25 (1.6%)</t>
  </si>
  <si>
    <t>15 (2.8%)</t>
  </si>
  <si>
    <t>29 (0.5%)</t>
  </si>
  <si>
    <t>28 (0.4%)</t>
  </si>
  <si>
    <t>6 (7.1%)</t>
  </si>
  <si>
    <t>23 (0.4%)</t>
  </si>
  <si>
    <t>29 (0.3%)</t>
  </si>
  <si>
    <t>29 (0.2%)</t>
  </si>
  <si>
    <t>15 (0.4%)</t>
  </si>
  <si>
    <t>7 (0.7%)</t>
  </si>
  <si>
    <t>3 (1.5%)</t>
  </si>
  <si>
    <t>3 (1.4%)</t>
  </si>
  <si>
    <t>7 (0.5%)</t>
  </si>
  <si>
    <t>Common refeed enriched TF on both promoter</t>
  </si>
  <si>
    <t>G6pcp selective other TFs</t>
  </si>
  <si>
    <t>5 (0.3%)</t>
  </si>
  <si>
    <t>5 (0.1%)</t>
  </si>
  <si>
    <t>3 (1.1%)</t>
  </si>
  <si>
    <t>NoRC negatively regulates rRNA expression</t>
  </si>
  <si>
    <t>Negative epigenetic regulation of rRNA expression</t>
  </si>
  <si>
    <t>2 (1.2%)</t>
  </si>
  <si>
    <t>5 (5.9%)</t>
  </si>
  <si>
    <t>13 (0.2%)</t>
  </si>
  <si>
    <t>6 (1.1%)</t>
  </si>
  <si>
    <t>12 (0.2%)</t>
  </si>
  <si>
    <t>13 (0.1%)</t>
  </si>
  <si>
    <t>GO:0043167   ion binding</t>
  </si>
  <si>
    <t>11 (0.1%)</t>
  </si>
  <si>
    <t>6 (0.1%)</t>
  </si>
  <si>
    <t>3 (0.2%)</t>
  </si>
  <si>
    <t>Pck1p selective refed- enriched TFs</t>
  </si>
  <si>
    <t>Common Refed- enriched TF on both promoter</t>
  </si>
  <si>
    <t>G6pcp selective refed- enriched TFs</t>
  </si>
  <si>
    <t>Common refed-depleted TF on both promoter</t>
  </si>
  <si>
    <t>Pck1p selective refed-depleted TFs</t>
  </si>
  <si>
    <t>G6pcp selective refed- depleted TFs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</si>
</sst>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</font>
    <font>
      <sz val="16"/>
      <color theme="1"/>
      <name val="Calibri"/>
      <family val="2"/>
      <scheme val="minor"/>
    </font>
    <font>
      <sz val="16"/>
      <name val="Calibri"/>
    </font>
    <font>
      <sz val="16"/>
      <color rgb="FF000000"/>
      <name val="Calibri"/>
    </font>
    <font>
      <sz val="10"/>
      <color theme="1"/>
      <name val="Arial"/>
    </font>
    <font>
      <b/>
      <sz val="10"/>
      <color theme="1"/>
      <name val="Arial"/>
    </font>
    <font>
      <u/>
      <sz val="12"/>
      <color theme="10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b/>
      <sz val="12"/>
      <color rgb="FF00AA00"/>
      <name val="Arial"/>
    </font>
    <font>
      <b/>
      <sz val="12"/>
      <color rgb="FF0000AA"/>
      <name val="Arial"/>
    </font>
    <font>
      <b/>
      <sz val="12"/>
      <color rgb="FFFFBB00"/>
      <name val="Arial"/>
    </font>
    <font>
      <b/>
      <sz val="12"/>
      <color rgb="FFDFD0FF"/>
      <name val="Arial"/>
    </font>
    <font>
      <b/>
      <sz val="12"/>
      <color rgb="FFAA0000"/>
      <name val="Arial"/>
    </font>
    <font>
      <b/>
      <sz val="12"/>
      <color rgb="FFFF5555"/>
      <name val="Arial"/>
    </font>
    <font>
      <b/>
      <sz val="12"/>
      <color rgb="FF706696"/>
      <name val="Arial"/>
    </font>
    <font>
      <b/>
      <sz val="10"/>
      <color rgb="FF0000AA"/>
      <name val="Arial"/>
    </font>
    <font>
      <b/>
      <sz val="10"/>
      <color rgb="FF00AA00"/>
      <name val="Arial"/>
    </font>
    <font>
      <b/>
      <sz val="10"/>
      <color rgb="FFDFD0FF"/>
      <name val="Arial"/>
    </font>
    <font>
      <b/>
      <sz val="10"/>
      <color rgb="FF706696"/>
      <name val="Arial"/>
    </font>
    <font>
      <b/>
      <sz val="10"/>
      <color rgb="FFFF5555"/>
      <name val="Arial"/>
    </font>
    <font>
      <b/>
      <sz val="10"/>
      <color rgb="FFAA0000"/>
      <name val="Arial"/>
    </font>
    <font>
      <u/>
      <sz val="12"/>
      <color theme="11"/>
      <name val="Calibri"/>
      <family val="2"/>
      <scheme val="minor"/>
    </font>
    <font>
      <sz val="16"/>
      <color rgb="FFFF0000"/>
      <name val="Calibri"/>
    </font>
    <font>
      <sz val="12"/>
      <name val="Arial"/>
    </font>
    <font>
      <b/>
      <sz val="10"/>
      <color rgb="FF005500"/>
      <name val="Arial"/>
    </font>
    <font>
      <b/>
      <sz val="16"/>
      <color theme="1"/>
      <name val="Arial"/>
    </font>
    <font>
      <sz val="16"/>
      <color theme="1"/>
      <name val="Arial"/>
    </font>
    <font>
      <u/>
      <sz val="16"/>
      <color theme="10"/>
      <name val="Calibri"/>
      <family val="2"/>
      <scheme val="minor"/>
    </font>
    <font>
      <b/>
      <sz val="16"/>
      <color rgb="FF0000AA"/>
      <name val="Arial"/>
    </font>
    <font>
      <b/>
      <sz val="16"/>
      <color rgb="FF00AA00"/>
      <name val="Arial"/>
    </font>
    <font>
      <b/>
      <sz val="16"/>
      <color rgb="FFFF5555"/>
      <name val="Arial"/>
    </font>
    <font>
      <b/>
      <sz val="16"/>
      <color rgb="FFDFD0FF"/>
      <name val="Arial"/>
    </font>
    <font>
      <b/>
      <sz val="16"/>
      <color rgb="FF706696"/>
      <name val="Arial"/>
    </font>
    <font>
      <b/>
      <sz val="16"/>
      <color rgb="FFAA0000"/>
      <name val="Arial"/>
    </font>
    <font>
      <b/>
      <sz val="16"/>
      <color rgb="FF5555FF"/>
      <name val="Arial"/>
    </font>
    <font>
      <sz val="16"/>
      <color rgb="FFFF0000"/>
      <name val="Arial"/>
    </font>
    <font>
      <b/>
      <sz val="16"/>
      <color rgb="FF555555"/>
      <name val="Arial"/>
    </font>
    <font>
      <b/>
      <sz val="16"/>
      <color rgb="FFFFBB00"/>
      <name val="Arial"/>
    </font>
    <font>
      <b/>
      <sz val="16"/>
      <color rgb="FF005500"/>
      <name val="Arial"/>
    </font>
    <font>
      <sz val="16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665CFF"/>
        <bgColor indexed="64"/>
      </patternFill>
    </fill>
    <fill>
      <patternFill patternType="solid">
        <fgColor rgb="FFFF5A9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0" fillId="0" borderId="0" xfId="0" applyNumberFormat="1"/>
    <xf numFmtId="0" fontId="0" fillId="0" borderId="0" xfId="0" applyFill="1"/>
    <xf numFmtId="0" fontId="4" fillId="0" borderId="0" xfId="0" applyFont="1" applyFill="1"/>
    <xf numFmtId="0" fontId="3" fillId="0" borderId="0" xfId="0" applyFont="1" applyFill="1"/>
    <xf numFmtId="0" fontId="0" fillId="0" borderId="0" xfId="0" applyNumberFormat="1" applyFill="1"/>
    <xf numFmtId="0" fontId="5" fillId="0" borderId="0" xfId="0" applyFont="1" applyFill="1"/>
    <xf numFmtId="0" fontId="5" fillId="0" borderId="0" xfId="0" applyFont="1"/>
    <xf numFmtId="0" fontId="6" fillId="0" borderId="0" xfId="0" applyFont="1" applyFill="1"/>
    <xf numFmtId="0" fontId="7" fillId="0" borderId="0" xfId="0" applyFont="1" applyFill="1" applyAlignment="1">
      <alignment wrapText="1"/>
    </xf>
    <xf numFmtId="0" fontId="0" fillId="2" borderId="0" xfId="0" applyFill="1"/>
    <xf numFmtId="0" fontId="4" fillId="2" borderId="0" xfId="0" applyFont="1" applyFill="1"/>
    <xf numFmtId="0" fontId="0" fillId="2" borderId="0" xfId="0" applyNumberFormat="1" applyFill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1" xfId="0" applyFont="1" applyFill="1" applyBorder="1" applyAlignment="1">
      <alignment wrapText="1"/>
    </xf>
    <xf numFmtId="0" fontId="0" fillId="3" borderId="0" xfId="0" applyFill="1"/>
    <xf numFmtId="0" fontId="4" fillId="3" borderId="0" xfId="0" applyFont="1" applyFill="1"/>
    <xf numFmtId="0" fontId="0" fillId="3" borderId="0" xfId="0" applyNumberFormat="1" applyFill="1"/>
    <xf numFmtId="0" fontId="0" fillId="4" borderId="0" xfId="0" applyFill="1"/>
    <xf numFmtId="0" fontId="4" fillId="4" borderId="0" xfId="0" applyFont="1" applyFill="1"/>
    <xf numFmtId="0" fontId="0" fillId="4" borderId="0" xfId="0" applyNumberFormat="1" applyFill="1"/>
    <xf numFmtId="0" fontId="7" fillId="0" borderId="1" xfId="0" applyFont="1" applyFill="1" applyBorder="1" applyAlignment="1">
      <alignment wrapText="1"/>
    </xf>
    <xf numFmtId="0" fontId="6" fillId="0" borderId="0" xfId="0" applyFont="1" applyFill="1" applyBorder="1"/>
    <xf numFmtId="0" fontId="5" fillId="0" borderId="0" xfId="0" applyFont="1" applyFill="1" applyBorder="1"/>
    <xf numFmtId="0" fontId="5" fillId="0" borderId="0" xfId="0" applyFont="1" applyBorder="1" applyAlignment="1">
      <alignment wrapText="1"/>
    </xf>
    <xf numFmtId="0" fontId="27" fillId="0" borderId="0" xfId="0" applyFont="1" applyFill="1" applyBorder="1"/>
    <xf numFmtId="0" fontId="28" fillId="0" borderId="0" xfId="0" applyFont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0" fillId="0" borderId="0" xfId="0" applyBorder="1"/>
    <xf numFmtId="0" fontId="5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2" fillId="0" borderId="0" xfId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0" fillId="6" borderId="1" xfId="0" applyFont="1" applyFill="1" applyBorder="1" applyAlignment="1">
      <alignment vertical="center"/>
    </xf>
    <xf numFmtId="0" fontId="30" fillId="6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1" applyFont="1" applyAlignment="1">
      <alignment vertical="center"/>
    </xf>
    <xf numFmtId="11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40" fillId="6" borderId="1" xfId="0" applyFont="1" applyFill="1" applyBorder="1" applyAlignment="1">
      <alignment vertical="center"/>
    </xf>
    <xf numFmtId="0" fontId="32" fillId="6" borderId="1" xfId="1" applyFont="1" applyFill="1" applyBorder="1" applyAlignment="1">
      <alignment vertical="center"/>
    </xf>
    <xf numFmtId="11" fontId="31" fillId="6" borderId="1" xfId="0" applyNumberFormat="1" applyFont="1" applyFill="1" applyBorder="1" applyAlignment="1">
      <alignment vertical="center"/>
    </xf>
    <xf numFmtId="0" fontId="34" fillId="6" borderId="1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1" fillId="6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1" fontId="31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10" fillId="0" borderId="0" xfId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1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1" fillId="5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11" fontId="8" fillId="0" borderId="0" xfId="0" applyNumberFormat="1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36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2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Hyperlink" xfId="1" builtinId="8"/>
    <cellStyle name="Normal" xfId="0" builtinId="0"/>
  </cellStyles>
  <dxfs count="14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Medium7"/>
  <colors>
    <mruColors>
      <color rgb="FF665CFF"/>
      <color rgb="FFFF5A9F"/>
      <color rgb="FF302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283" Type="http://schemas.openxmlformats.org/officeDocument/2006/relationships/hyperlink" Target="http://cpdb.molgen.mpg.de/CPDB/showSetDetails?sp=g&amp;st=8" TargetMode="External"/><Relationship Id="rId284" Type="http://schemas.openxmlformats.org/officeDocument/2006/relationships/hyperlink" Target="http://cpdb.molgen.mpg.de/CPDB/showSetDetails?sp=g&amp;st=8" TargetMode="External"/><Relationship Id="rId285" Type="http://schemas.openxmlformats.org/officeDocument/2006/relationships/hyperlink" Target="http://cpdb.molgen.mpg.de/CPDB/showSetDetails?sp=g&amp;st=9" TargetMode="External"/><Relationship Id="rId286" Type="http://schemas.openxmlformats.org/officeDocument/2006/relationships/hyperlink" Target="http://cpdb.molgen.mpg.de/CPDB/showSetDetails?sp=g&amp;st=9" TargetMode="External"/><Relationship Id="rId287" Type="http://schemas.openxmlformats.org/officeDocument/2006/relationships/hyperlink" Target="http://cpdb.molgen.mpg.de/CPDB/showSetDetails?sp=g&amp;st=10" TargetMode="External"/><Relationship Id="rId288" Type="http://schemas.openxmlformats.org/officeDocument/2006/relationships/hyperlink" Target="http://cpdb.molgen.mpg.de/CPDB/showSetDetails?sp=g&amp;st=10" TargetMode="External"/><Relationship Id="rId289" Type="http://schemas.openxmlformats.org/officeDocument/2006/relationships/hyperlink" Target="http://cpdb.molgen.mpg.de/CPDB/showSetDetails?sp=g&amp;st=11" TargetMode="External"/><Relationship Id="rId170" Type="http://schemas.openxmlformats.org/officeDocument/2006/relationships/hyperlink" Target="http://cpdb.molgen.mpg.de/CPDB/showSetDetails?sp=g&amp;st=26" TargetMode="External"/><Relationship Id="rId171" Type="http://schemas.openxmlformats.org/officeDocument/2006/relationships/hyperlink" Target="http://cpdb.molgen.mpg.de/CPDB/showSetDetails?sp=g&amp;st=27" TargetMode="External"/><Relationship Id="rId172" Type="http://schemas.openxmlformats.org/officeDocument/2006/relationships/hyperlink" Target="http://cpdb.molgen.mpg.de/CPDB/showSetDetails?sp=g&amp;st=27" TargetMode="External"/><Relationship Id="rId173" Type="http://schemas.openxmlformats.org/officeDocument/2006/relationships/hyperlink" Target="http://cpdb.molgen.mpg.de/CPDB/showSetDetails?sp=g&amp;st=28" TargetMode="External"/><Relationship Id="rId174" Type="http://schemas.openxmlformats.org/officeDocument/2006/relationships/hyperlink" Target="http://cpdb.molgen.mpg.de/CPDB/showSetDetails?sp=g&amp;st=28" TargetMode="External"/><Relationship Id="rId175" Type="http://schemas.openxmlformats.org/officeDocument/2006/relationships/hyperlink" Target="http://cpdb.molgen.mpg.de/CPDB/showSetDetails?sp=g&amp;st=29" TargetMode="External"/><Relationship Id="rId176" Type="http://schemas.openxmlformats.org/officeDocument/2006/relationships/hyperlink" Target="http://cpdb.molgen.mpg.de/CPDB/showSetDetails?sp=g&amp;st=29" TargetMode="External"/><Relationship Id="rId177" Type="http://schemas.openxmlformats.org/officeDocument/2006/relationships/hyperlink" Target="http://cpdb.molgen.mpg.de/CPDB/showSetDetails?sp=g&amp;st=30" TargetMode="External"/><Relationship Id="rId178" Type="http://schemas.openxmlformats.org/officeDocument/2006/relationships/hyperlink" Target="http://cpdb.molgen.mpg.de/CPDB/showSetDetails?sp=g&amp;st=30" TargetMode="External"/><Relationship Id="rId179" Type="http://schemas.openxmlformats.org/officeDocument/2006/relationships/hyperlink" Target="http://cpdb.molgen.mpg.de/CPDB/showSetDetails?sp=g&amp;st=31" TargetMode="External"/><Relationship Id="rId290" Type="http://schemas.openxmlformats.org/officeDocument/2006/relationships/hyperlink" Target="http://cpdb.molgen.mpg.de/CPDB/showSetDetails?sp=g&amp;st=11" TargetMode="External"/><Relationship Id="rId291" Type="http://schemas.openxmlformats.org/officeDocument/2006/relationships/hyperlink" Target="http://cpdb.molgen.mpg.de/CPDB/showSetDetails?sp=g&amp;st=12" TargetMode="External"/><Relationship Id="rId292" Type="http://schemas.openxmlformats.org/officeDocument/2006/relationships/hyperlink" Target="http://cpdb.molgen.mpg.de/CPDB/showSetDetails?sp=g&amp;st=12" TargetMode="External"/><Relationship Id="rId293" Type="http://schemas.openxmlformats.org/officeDocument/2006/relationships/hyperlink" Target="http://cpdb.molgen.mpg.de/CPDB/showSetDetails?sp=g&amp;st=13" TargetMode="External"/><Relationship Id="rId294" Type="http://schemas.openxmlformats.org/officeDocument/2006/relationships/hyperlink" Target="http://cpdb.molgen.mpg.de/CPDB/showSetDetails?sp=g&amp;st=13" TargetMode="External"/><Relationship Id="rId295" Type="http://schemas.openxmlformats.org/officeDocument/2006/relationships/hyperlink" Target="http://cpdb.molgen.mpg.de/CPDB/showSetDetails?sp=g&amp;st=14" TargetMode="External"/><Relationship Id="rId296" Type="http://schemas.openxmlformats.org/officeDocument/2006/relationships/hyperlink" Target="http://cpdb.molgen.mpg.de/CPDB/showSetDetails?sp=g&amp;st=14" TargetMode="External"/><Relationship Id="rId297" Type="http://schemas.openxmlformats.org/officeDocument/2006/relationships/hyperlink" Target="http://cpdb.molgen.mpg.de/CPDB/showSetDetails?sp=g&amp;st=15" TargetMode="External"/><Relationship Id="rId298" Type="http://schemas.openxmlformats.org/officeDocument/2006/relationships/hyperlink" Target="http://cpdb.molgen.mpg.de/CPDB/showSetDetails?sp=g&amp;st=15" TargetMode="External"/><Relationship Id="rId299" Type="http://schemas.openxmlformats.org/officeDocument/2006/relationships/hyperlink" Target="http://cpdb.molgen.mpg.de/CPDB/showSetDetails?sp=g&amp;st=16" TargetMode="External"/><Relationship Id="rId180" Type="http://schemas.openxmlformats.org/officeDocument/2006/relationships/hyperlink" Target="http://cpdb.molgen.mpg.de/CPDB/showSetDetails?sp=g&amp;st=31" TargetMode="External"/><Relationship Id="rId181" Type="http://schemas.openxmlformats.org/officeDocument/2006/relationships/hyperlink" Target="http://cpdb.molgen.mpg.de/CPDB/showSetDetails?sp=g&amp;st=32" TargetMode="External"/><Relationship Id="rId182" Type="http://schemas.openxmlformats.org/officeDocument/2006/relationships/hyperlink" Target="http://cpdb.molgen.mpg.de/CPDB/showSetDetails?sp=g&amp;st=32" TargetMode="External"/><Relationship Id="rId183" Type="http://schemas.openxmlformats.org/officeDocument/2006/relationships/hyperlink" Target="http://cpdb.molgen.mpg.de/CPDB/showSetDetails?sp=g&amp;st=33" TargetMode="External"/><Relationship Id="rId184" Type="http://schemas.openxmlformats.org/officeDocument/2006/relationships/hyperlink" Target="http://cpdb.molgen.mpg.de/CPDB/showSetDetails?sp=g&amp;st=33" TargetMode="External"/><Relationship Id="rId185" Type="http://schemas.openxmlformats.org/officeDocument/2006/relationships/hyperlink" Target="http://cpdb.molgen.mpg.de/CPDB/showSetDetails?sp=g&amp;st=34" TargetMode="External"/><Relationship Id="rId186" Type="http://schemas.openxmlformats.org/officeDocument/2006/relationships/hyperlink" Target="http://cpdb.molgen.mpg.de/CPDB/showSetDetails?sp=g&amp;st=34" TargetMode="External"/><Relationship Id="rId187" Type="http://schemas.openxmlformats.org/officeDocument/2006/relationships/hyperlink" Target="http://cpdb.molgen.mpg.de/CPDB/showSetDetails?sp=g&amp;st=35" TargetMode="External"/><Relationship Id="rId188" Type="http://schemas.openxmlformats.org/officeDocument/2006/relationships/hyperlink" Target="http://cpdb.molgen.mpg.de/CPDB/showSetDetails?sp=g&amp;st=35" TargetMode="External"/><Relationship Id="rId189" Type="http://schemas.openxmlformats.org/officeDocument/2006/relationships/hyperlink" Target="http://cpdb.molgen.mpg.de/CPDB/showSetDetails?sp=g&amp;st=36" TargetMode="External"/><Relationship Id="rId700" Type="http://schemas.openxmlformats.org/officeDocument/2006/relationships/hyperlink" Target="http://cpdb.molgen.mpg.de/CPDB/showSetDetails?sp=g&amp;st=16" TargetMode="External"/><Relationship Id="rId701" Type="http://schemas.openxmlformats.org/officeDocument/2006/relationships/hyperlink" Target="http://cpdb.molgen.mpg.de/CPDB/showSetDetails?sp=g&amp;st=17" TargetMode="External"/><Relationship Id="rId702" Type="http://schemas.openxmlformats.org/officeDocument/2006/relationships/hyperlink" Target="http://cpdb.molgen.mpg.de/CPDB/showSetDetails?sp=g&amp;st=17" TargetMode="External"/><Relationship Id="rId703" Type="http://schemas.openxmlformats.org/officeDocument/2006/relationships/hyperlink" Target="http://cpdb.molgen.mpg.de/CPDB/showSetDetails?sp=g&amp;st=18" TargetMode="External"/><Relationship Id="rId704" Type="http://schemas.openxmlformats.org/officeDocument/2006/relationships/hyperlink" Target="http://cpdb.molgen.mpg.de/CPDB/showSetDetails?sp=g&amp;st=18" TargetMode="External"/><Relationship Id="rId10" Type="http://schemas.openxmlformats.org/officeDocument/2006/relationships/hyperlink" Target="http://cpdb.molgen.mpg.de/CPDB/showSetDetails?sp=p&amp;st=4" TargetMode="External"/><Relationship Id="rId11" Type="http://schemas.openxmlformats.org/officeDocument/2006/relationships/hyperlink" Target="http://cpdb.molgen.mpg.de/CPDB/showSetDetails?sp=p&amp;st=5" TargetMode="External"/><Relationship Id="rId12" Type="http://schemas.openxmlformats.org/officeDocument/2006/relationships/hyperlink" Target="http://cpdb.molgen.mpg.de/CPDB/showSetDetails?sp=p&amp;st=5" TargetMode="External"/><Relationship Id="rId190" Type="http://schemas.openxmlformats.org/officeDocument/2006/relationships/hyperlink" Target="http://cpdb.molgen.mpg.de/CPDB/showSetDetails?sp=g&amp;st=36" TargetMode="External"/><Relationship Id="rId191" Type="http://schemas.openxmlformats.org/officeDocument/2006/relationships/hyperlink" Target="http://cpdb.molgen.mpg.de/CPDB/showSetDetails?sp=g&amp;st=37" TargetMode="External"/><Relationship Id="rId192" Type="http://schemas.openxmlformats.org/officeDocument/2006/relationships/hyperlink" Target="http://cpdb.molgen.mpg.de/CPDB/showSetDetails?sp=g&amp;st=37" TargetMode="External"/><Relationship Id="rId193" Type="http://schemas.openxmlformats.org/officeDocument/2006/relationships/hyperlink" Target="http://cpdb.molgen.mpg.de/CPDB/showSetDetails?sp=g&amp;st=38" TargetMode="External"/><Relationship Id="rId194" Type="http://schemas.openxmlformats.org/officeDocument/2006/relationships/hyperlink" Target="http://cpdb.molgen.mpg.de/CPDB/showSetDetails?sp=g&amp;st=38" TargetMode="External"/><Relationship Id="rId195" Type="http://schemas.openxmlformats.org/officeDocument/2006/relationships/hyperlink" Target="http://cpdb.molgen.mpg.de/CPDB/showSetDetails?sp=g&amp;st=39" TargetMode="External"/><Relationship Id="rId196" Type="http://schemas.openxmlformats.org/officeDocument/2006/relationships/hyperlink" Target="http://cpdb.molgen.mpg.de/CPDB/showSetDetails?sp=g&amp;st=39" TargetMode="External"/><Relationship Id="rId197" Type="http://schemas.openxmlformats.org/officeDocument/2006/relationships/hyperlink" Target="http://cpdb.molgen.mpg.de/CPDB/showSetDetails?sp=g&amp;st=40" TargetMode="External"/><Relationship Id="rId198" Type="http://schemas.openxmlformats.org/officeDocument/2006/relationships/hyperlink" Target="http://cpdb.molgen.mpg.de/CPDB/showSetDetails?sp=g&amp;st=40" TargetMode="External"/><Relationship Id="rId199" Type="http://schemas.openxmlformats.org/officeDocument/2006/relationships/hyperlink" Target="http://cpdb.molgen.mpg.de/CPDB/showSetDetails?sp=g&amp;st=41" TargetMode="External"/><Relationship Id="rId13" Type="http://schemas.openxmlformats.org/officeDocument/2006/relationships/hyperlink" Target="http://cpdb.molgen.mpg.de/CPDB/showSetDetails?sp=p&amp;st=6" TargetMode="External"/><Relationship Id="rId14" Type="http://schemas.openxmlformats.org/officeDocument/2006/relationships/hyperlink" Target="http://cpdb.molgen.mpg.de/CPDB/showSetDetails?sp=p&amp;st=6" TargetMode="External"/><Relationship Id="rId15" Type="http://schemas.openxmlformats.org/officeDocument/2006/relationships/hyperlink" Target="http://cpdb.molgen.mpg.de/CPDB/showSetDetails?sp=p&amp;st=7" TargetMode="External"/><Relationship Id="rId16" Type="http://schemas.openxmlformats.org/officeDocument/2006/relationships/hyperlink" Target="http://cpdb.molgen.mpg.de/CPDB/showSetDetails?sp=p&amp;st=7" TargetMode="External"/><Relationship Id="rId17" Type="http://schemas.openxmlformats.org/officeDocument/2006/relationships/hyperlink" Target="http://cpdb.molgen.mpg.de/CPDB/showSetDetails?sp=p&amp;st=8" TargetMode="External"/><Relationship Id="rId18" Type="http://schemas.openxmlformats.org/officeDocument/2006/relationships/hyperlink" Target="http://cpdb.molgen.mpg.de/CPDB/showSetDetails?sp=p&amp;st=8" TargetMode="External"/><Relationship Id="rId19" Type="http://schemas.openxmlformats.org/officeDocument/2006/relationships/hyperlink" Target="http://cpdb.molgen.mpg.de/CPDB/showSetDetails?sp=p&amp;st=9" TargetMode="External"/><Relationship Id="rId705" Type="http://schemas.openxmlformats.org/officeDocument/2006/relationships/hyperlink" Target="http://cpdb.molgen.mpg.de/CPDB/showSetDetails?sp=g&amp;st=0" TargetMode="External"/><Relationship Id="rId706" Type="http://schemas.openxmlformats.org/officeDocument/2006/relationships/hyperlink" Target="http://cpdb.molgen.mpg.de/CPDB/showSetDetails?sp=g&amp;st=0" TargetMode="External"/><Relationship Id="rId707" Type="http://schemas.openxmlformats.org/officeDocument/2006/relationships/hyperlink" Target="http://cpdb.molgen.mpg.de/CPDB/showSetDetails?sp=g&amp;st=1" TargetMode="External"/><Relationship Id="rId708" Type="http://schemas.openxmlformats.org/officeDocument/2006/relationships/hyperlink" Target="http://cpdb.molgen.mpg.de/CPDB/showSetDetails?sp=g&amp;st=1" TargetMode="External"/><Relationship Id="rId709" Type="http://schemas.openxmlformats.org/officeDocument/2006/relationships/hyperlink" Target="http://cpdb.molgen.mpg.de/CPDB/showSetDetails?sp=g&amp;st=2" TargetMode="External"/><Relationship Id="rId710" Type="http://schemas.openxmlformats.org/officeDocument/2006/relationships/hyperlink" Target="http://cpdb.molgen.mpg.de/CPDB/showSetDetails?sp=g&amp;st=2" TargetMode="External"/><Relationship Id="rId711" Type="http://schemas.openxmlformats.org/officeDocument/2006/relationships/hyperlink" Target="http://cpdb.molgen.mpg.de/CPDB/showSetDetails?sp=g&amp;st=3" TargetMode="External"/><Relationship Id="rId712" Type="http://schemas.openxmlformats.org/officeDocument/2006/relationships/hyperlink" Target="http://cpdb.molgen.mpg.de/CPDB/showSetDetails?sp=g&amp;st=3" TargetMode="External"/><Relationship Id="rId713" Type="http://schemas.openxmlformats.org/officeDocument/2006/relationships/hyperlink" Target="http://cpdb.molgen.mpg.de/CPDB/showSetDetails?sp=g&amp;st=4" TargetMode="External"/><Relationship Id="rId714" Type="http://schemas.openxmlformats.org/officeDocument/2006/relationships/hyperlink" Target="http://cpdb.molgen.mpg.de/CPDB/showSetDetails?sp=g&amp;st=4" TargetMode="External"/><Relationship Id="rId20" Type="http://schemas.openxmlformats.org/officeDocument/2006/relationships/hyperlink" Target="http://cpdb.molgen.mpg.de/CPDB/showSetDetails?sp=p&amp;st=9" TargetMode="External"/><Relationship Id="rId21" Type="http://schemas.openxmlformats.org/officeDocument/2006/relationships/hyperlink" Target="http://cpdb.molgen.mpg.de/CPDB/showSetDetails?sp=p&amp;st=10" TargetMode="External"/><Relationship Id="rId22" Type="http://schemas.openxmlformats.org/officeDocument/2006/relationships/hyperlink" Target="http://cpdb.molgen.mpg.de/CPDB/showSetDetails?sp=p&amp;st=10" TargetMode="External"/><Relationship Id="rId23" Type="http://schemas.openxmlformats.org/officeDocument/2006/relationships/hyperlink" Target="http://cpdb.molgen.mpg.de/CPDB/showSetDetails?sp=p&amp;st=11" TargetMode="External"/><Relationship Id="rId24" Type="http://schemas.openxmlformats.org/officeDocument/2006/relationships/hyperlink" Target="http://cpdb.molgen.mpg.de/CPDB/showSetDetails?sp=p&amp;st=11" TargetMode="External"/><Relationship Id="rId25" Type="http://schemas.openxmlformats.org/officeDocument/2006/relationships/hyperlink" Target="http://cpdb.molgen.mpg.de/CPDB/showSetDetails?sp=p&amp;st=12" TargetMode="External"/><Relationship Id="rId26" Type="http://schemas.openxmlformats.org/officeDocument/2006/relationships/hyperlink" Target="http://cpdb.molgen.mpg.de/CPDB/showSetDetails?sp=p&amp;st=12" TargetMode="External"/><Relationship Id="rId27" Type="http://schemas.openxmlformats.org/officeDocument/2006/relationships/hyperlink" Target="http://cpdb.molgen.mpg.de/CPDB/showSetDetails?sp=p&amp;st=13" TargetMode="External"/><Relationship Id="rId28" Type="http://schemas.openxmlformats.org/officeDocument/2006/relationships/hyperlink" Target="http://cpdb.molgen.mpg.de/CPDB/showSetDetails?sp=p&amp;st=13" TargetMode="External"/><Relationship Id="rId29" Type="http://schemas.openxmlformats.org/officeDocument/2006/relationships/hyperlink" Target="http://cpdb.molgen.mpg.de/CPDB/showSetDetails?sp=p&amp;st=14" TargetMode="External"/><Relationship Id="rId715" Type="http://schemas.openxmlformats.org/officeDocument/2006/relationships/hyperlink" Target="http://cpdb.molgen.mpg.de/CPDB/showSetDetails?sp=g&amp;st=5" TargetMode="External"/><Relationship Id="rId716" Type="http://schemas.openxmlformats.org/officeDocument/2006/relationships/hyperlink" Target="http://cpdb.molgen.mpg.de/CPDB/showSetDetails?sp=g&amp;st=5" TargetMode="External"/><Relationship Id="rId600" Type="http://schemas.openxmlformats.org/officeDocument/2006/relationships/hyperlink" Target="http://cpdb.molgen.mpg.de/CPDB/showSetDetails?sp=g&amp;st=18" TargetMode="External"/><Relationship Id="rId601" Type="http://schemas.openxmlformats.org/officeDocument/2006/relationships/hyperlink" Target="http://cpdb.molgen.mpg.de/CPDB/showSetDetails?sp=g&amp;st=19" TargetMode="External"/><Relationship Id="rId602" Type="http://schemas.openxmlformats.org/officeDocument/2006/relationships/hyperlink" Target="http://cpdb.molgen.mpg.de/CPDB/showSetDetails?sp=g&amp;st=19" TargetMode="External"/><Relationship Id="rId603" Type="http://schemas.openxmlformats.org/officeDocument/2006/relationships/hyperlink" Target="http://cpdb.molgen.mpg.de/CPDB/showSetDetails?sp=g&amp;st=20" TargetMode="External"/><Relationship Id="rId604" Type="http://schemas.openxmlformats.org/officeDocument/2006/relationships/hyperlink" Target="http://cpdb.molgen.mpg.de/CPDB/showSetDetails?sp=g&amp;st=20" TargetMode="External"/><Relationship Id="rId605" Type="http://schemas.openxmlformats.org/officeDocument/2006/relationships/hyperlink" Target="http://cpdb.molgen.mpg.de/CPDB/showSetDetails?sp=g&amp;st=21" TargetMode="External"/><Relationship Id="rId606" Type="http://schemas.openxmlformats.org/officeDocument/2006/relationships/hyperlink" Target="http://cpdb.molgen.mpg.de/CPDB/showSetDetails?sp=g&amp;st=21" TargetMode="External"/><Relationship Id="rId607" Type="http://schemas.openxmlformats.org/officeDocument/2006/relationships/hyperlink" Target="http://cpdb.molgen.mpg.de/CPDB/showSetDetails?sp=g&amp;st=22" TargetMode="External"/><Relationship Id="rId608" Type="http://schemas.openxmlformats.org/officeDocument/2006/relationships/hyperlink" Target="http://cpdb.molgen.mpg.de/CPDB/showSetDetails?sp=g&amp;st=22" TargetMode="External"/><Relationship Id="rId609" Type="http://schemas.openxmlformats.org/officeDocument/2006/relationships/hyperlink" Target="http://cpdb.molgen.mpg.de/CPDB/showSetDetails?sp=g&amp;st=23" TargetMode="External"/><Relationship Id="rId30" Type="http://schemas.openxmlformats.org/officeDocument/2006/relationships/hyperlink" Target="http://cpdb.molgen.mpg.de/CPDB/showSetDetails?sp=p&amp;st=14" TargetMode="External"/><Relationship Id="rId31" Type="http://schemas.openxmlformats.org/officeDocument/2006/relationships/hyperlink" Target="http://cpdb.molgen.mpg.de/CPDB/showSetDetails?sp=p&amp;st=15" TargetMode="External"/><Relationship Id="rId32" Type="http://schemas.openxmlformats.org/officeDocument/2006/relationships/hyperlink" Target="http://cpdb.molgen.mpg.de/CPDB/showSetDetails?sp=p&amp;st=15" TargetMode="External"/><Relationship Id="rId33" Type="http://schemas.openxmlformats.org/officeDocument/2006/relationships/hyperlink" Target="http://cpdb.molgen.mpg.de/CPDB/showSetDetails?sp=p&amp;st=16" TargetMode="External"/><Relationship Id="rId34" Type="http://schemas.openxmlformats.org/officeDocument/2006/relationships/hyperlink" Target="http://cpdb.molgen.mpg.de/CPDB/showSetDetails?sp=p&amp;st=16" TargetMode="External"/><Relationship Id="rId35" Type="http://schemas.openxmlformats.org/officeDocument/2006/relationships/hyperlink" Target="http://cpdb.molgen.mpg.de/CPDB/showSetDetails?sp=p&amp;st=17" TargetMode="External"/><Relationship Id="rId36" Type="http://schemas.openxmlformats.org/officeDocument/2006/relationships/hyperlink" Target="http://cpdb.molgen.mpg.de/CPDB/showSetDetails?sp=p&amp;st=17" TargetMode="External"/><Relationship Id="rId37" Type="http://schemas.openxmlformats.org/officeDocument/2006/relationships/hyperlink" Target="http://cpdb.molgen.mpg.de/CPDB/showSetDetails?sp=p&amp;st=18" TargetMode="External"/><Relationship Id="rId38" Type="http://schemas.openxmlformats.org/officeDocument/2006/relationships/hyperlink" Target="http://cpdb.molgen.mpg.de/CPDB/showSetDetails?sp=p&amp;st=18" TargetMode="External"/><Relationship Id="rId39" Type="http://schemas.openxmlformats.org/officeDocument/2006/relationships/hyperlink" Target="http://cpdb.molgen.mpg.de/CPDB/showSetDetails?sp=p&amp;st=19" TargetMode="External"/><Relationship Id="rId610" Type="http://schemas.openxmlformats.org/officeDocument/2006/relationships/hyperlink" Target="http://cpdb.molgen.mpg.de/CPDB/showSetDetails?sp=g&amp;st=23" TargetMode="External"/><Relationship Id="rId611" Type="http://schemas.openxmlformats.org/officeDocument/2006/relationships/hyperlink" Target="http://cpdb.molgen.mpg.de/CPDB/showSetDetails?sp=g&amp;st=24" TargetMode="External"/><Relationship Id="rId612" Type="http://schemas.openxmlformats.org/officeDocument/2006/relationships/hyperlink" Target="http://cpdb.molgen.mpg.de/CPDB/showSetDetails?sp=g&amp;st=24" TargetMode="External"/><Relationship Id="rId613" Type="http://schemas.openxmlformats.org/officeDocument/2006/relationships/hyperlink" Target="http://cpdb.molgen.mpg.de/CPDB/showSetDetails?sp=g&amp;st=25" TargetMode="External"/><Relationship Id="rId614" Type="http://schemas.openxmlformats.org/officeDocument/2006/relationships/hyperlink" Target="http://cpdb.molgen.mpg.de/CPDB/showSetDetails?sp=g&amp;st=25" TargetMode="External"/><Relationship Id="rId615" Type="http://schemas.openxmlformats.org/officeDocument/2006/relationships/hyperlink" Target="http://cpdb.molgen.mpg.de/CPDB/showSetDetails?sp=g&amp;st=26" TargetMode="External"/><Relationship Id="rId616" Type="http://schemas.openxmlformats.org/officeDocument/2006/relationships/hyperlink" Target="http://cpdb.molgen.mpg.de/CPDB/showSetDetails?sp=g&amp;st=26" TargetMode="External"/><Relationship Id="rId617" Type="http://schemas.openxmlformats.org/officeDocument/2006/relationships/hyperlink" Target="http://cpdb.molgen.mpg.de/CPDB/showSetDetails?sp=g&amp;st=27" TargetMode="External"/><Relationship Id="rId618" Type="http://schemas.openxmlformats.org/officeDocument/2006/relationships/hyperlink" Target="http://cpdb.molgen.mpg.de/CPDB/showSetDetails?sp=g&amp;st=27" TargetMode="External"/><Relationship Id="rId619" Type="http://schemas.openxmlformats.org/officeDocument/2006/relationships/hyperlink" Target="http://cpdb.molgen.mpg.de/CPDB/showSetDetails?sp=g&amp;st=28" TargetMode="External"/><Relationship Id="rId500" Type="http://schemas.openxmlformats.org/officeDocument/2006/relationships/hyperlink" Target="http://cpdb.molgen.mpg.de/CPDB/showSetDetails?sp=g&amp;st=19" TargetMode="External"/><Relationship Id="rId501" Type="http://schemas.openxmlformats.org/officeDocument/2006/relationships/hyperlink" Target="http://cpdb.molgen.mpg.de/CPDB/showSetDetails?sp=g&amp;st=20" TargetMode="External"/><Relationship Id="rId502" Type="http://schemas.openxmlformats.org/officeDocument/2006/relationships/hyperlink" Target="http://cpdb.molgen.mpg.de/CPDB/showSetDetails?sp=g&amp;st=20" TargetMode="External"/><Relationship Id="rId503" Type="http://schemas.openxmlformats.org/officeDocument/2006/relationships/hyperlink" Target="http://cpdb.molgen.mpg.de/CPDB/showSetDetails?sp=g&amp;st=21" TargetMode="External"/><Relationship Id="rId504" Type="http://schemas.openxmlformats.org/officeDocument/2006/relationships/hyperlink" Target="http://cpdb.molgen.mpg.de/CPDB/showSetDetails?sp=g&amp;st=21" TargetMode="External"/><Relationship Id="rId505" Type="http://schemas.openxmlformats.org/officeDocument/2006/relationships/hyperlink" Target="http://cpdb.molgen.mpg.de/CPDB/showSetDetails?sp=p&amp;st=0" TargetMode="External"/><Relationship Id="rId506" Type="http://schemas.openxmlformats.org/officeDocument/2006/relationships/hyperlink" Target="http://cpdb.molgen.mpg.de/CPDB/showSetDetails?sp=p&amp;st=0" TargetMode="External"/><Relationship Id="rId507" Type="http://schemas.openxmlformats.org/officeDocument/2006/relationships/hyperlink" Target="http://cpdb.molgen.mpg.de/CPDB/showSetDetails?sp=p&amp;st=1" TargetMode="External"/><Relationship Id="rId508" Type="http://schemas.openxmlformats.org/officeDocument/2006/relationships/hyperlink" Target="http://cpdb.molgen.mpg.de/CPDB/showSetDetails?sp=p&amp;st=1" TargetMode="External"/><Relationship Id="rId509" Type="http://schemas.openxmlformats.org/officeDocument/2006/relationships/hyperlink" Target="http://cpdb.molgen.mpg.de/CPDB/showSetDetails?sp=p&amp;st=2" TargetMode="External"/><Relationship Id="rId40" Type="http://schemas.openxmlformats.org/officeDocument/2006/relationships/hyperlink" Target="http://cpdb.molgen.mpg.de/CPDB/showSetDetails?sp=p&amp;st=19" TargetMode="External"/><Relationship Id="rId41" Type="http://schemas.openxmlformats.org/officeDocument/2006/relationships/hyperlink" Target="http://cpdb.molgen.mpg.de/CPDB/showSetDetails?sp=p&amp;st=20" TargetMode="External"/><Relationship Id="rId42" Type="http://schemas.openxmlformats.org/officeDocument/2006/relationships/hyperlink" Target="http://cpdb.molgen.mpg.de/CPDB/showSetDetails?sp=p&amp;st=20" TargetMode="External"/><Relationship Id="rId43" Type="http://schemas.openxmlformats.org/officeDocument/2006/relationships/hyperlink" Target="http://cpdb.molgen.mpg.de/CPDB/showSetDetails?sp=p&amp;st=21" TargetMode="External"/><Relationship Id="rId44" Type="http://schemas.openxmlformats.org/officeDocument/2006/relationships/hyperlink" Target="http://cpdb.molgen.mpg.de/CPDB/showSetDetails?sp=p&amp;st=21" TargetMode="External"/><Relationship Id="rId45" Type="http://schemas.openxmlformats.org/officeDocument/2006/relationships/hyperlink" Target="http://cpdb.molgen.mpg.de/CPDB/showSetDetails?sp=p&amp;st=22" TargetMode="External"/><Relationship Id="rId46" Type="http://schemas.openxmlformats.org/officeDocument/2006/relationships/hyperlink" Target="http://cpdb.molgen.mpg.de/CPDB/showSetDetails?sp=p&amp;st=22" TargetMode="External"/><Relationship Id="rId47" Type="http://schemas.openxmlformats.org/officeDocument/2006/relationships/hyperlink" Target="http://cpdb.molgen.mpg.de/CPDB/showSetDetails?sp=p&amp;st=23" TargetMode="External"/><Relationship Id="rId48" Type="http://schemas.openxmlformats.org/officeDocument/2006/relationships/hyperlink" Target="http://cpdb.molgen.mpg.de/CPDB/showSetDetails?sp=p&amp;st=23" TargetMode="External"/><Relationship Id="rId49" Type="http://schemas.openxmlformats.org/officeDocument/2006/relationships/hyperlink" Target="http://cpdb.molgen.mpg.de/CPDB/showSetDetails?sp=p&amp;st=24" TargetMode="External"/><Relationship Id="rId620" Type="http://schemas.openxmlformats.org/officeDocument/2006/relationships/hyperlink" Target="http://cpdb.molgen.mpg.de/CPDB/showSetDetails?sp=g&amp;st=28" TargetMode="External"/><Relationship Id="rId621" Type="http://schemas.openxmlformats.org/officeDocument/2006/relationships/hyperlink" Target="http://cpdb.molgen.mpg.de/CPDB/showSetDetails?sp=p&amp;st=0" TargetMode="External"/><Relationship Id="rId622" Type="http://schemas.openxmlformats.org/officeDocument/2006/relationships/hyperlink" Target="http://cpdb.molgen.mpg.de/CPDB/showSetDetails?sp=p&amp;st=0" TargetMode="External"/><Relationship Id="rId623" Type="http://schemas.openxmlformats.org/officeDocument/2006/relationships/hyperlink" Target="http://cpdb.molgen.mpg.de/CPDB/showSetDetails?sp=g&amp;st=0" TargetMode="External"/><Relationship Id="rId624" Type="http://schemas.openxmlformats.org/officeDocument/2006/relationships/hyperlink" Target="http://cpdb.molgen.mpg.de/CPDB/showSetDetails?sp=g&amp;st=0" TargetMode="External"/><Relationship Id="rId625" Type="http://schemas.openxmlformats.org/officeDocument/2006/relationships/hyperlink" Target="http://cpdb.molgen.mpg.de/CPDB/showSetDetails?sp=g&amp;st=1" TargetMode="External"/><Relationship Id="rId626" Type="http://schemas.openxmlformats.org/officeDocument/2006/relationships/hyperlink" Target="http://cpdb.molgen.mpg.de/CPDB/showSetDetails?sp=g&amp;st=1" TargetMode="External"/><Relationship Id="rId627" Type="http://schemas.openxmlformats.org/officeDocument/2006/relationships/hyperlink" Target="http://cpdb.molgen.mpg.de/CPDB/showSetDetails?sp=g&amp;st=2" TargetMode="External"/><Relationship Id="rId628" Type="http://schemas.openxmlformats.org/officeDocument/2006/relationships/hyperlink" Target="http://cpdb.molgen.mpg.de/CPDB/showSetDetails?sp=g&amp;st=2" TargetMode="External"/><Relationship Id="rId629" Type="http://schemas.openxmlformats.org/officeDocument/2006/relationships/hyperlink" Target="http://cpdb.molgen.mpg.de/CPDB/showSetDetails?sp=g&amp;st=3" TargetMode="External"/><Relationship Id="rId510" Type="http://schemas.openxmlformats.org/officeDocument/2006/relationships/hyperlink" Target="http://cpdb.molgen.mpg.de/CPDB/showSetDetails?sp=p&amp;st=2" TargetMode="External"/><Relationship Id="rId511" Type="http://schemas.openxmlformats.org/officeDocument/2006/relationships/hyperlink" Target="http://cpdb.molgen.mpg.de/CPDB/showSetDetails?sp=p&amp;st=3" TargetMode="External"/><Relationship Id="rId512" Type="http://schemas.openxmlformats.org/officeDocument/2006/relationships/hyperlink" Target="http://cpdb.molgen.mpg.de/CPDB/showSetDetails?sp=p&amp;st=3" TargetMode="External"/><Relationship Id="rId513" Type="http://schemas.openxmlformats.org/officeDocument/2006/relationships/hyperlink" Target="http://cpdb.molgen.mpg.de/CPDB/showSetDetails?sp=p&amp;st=4" TargetMode="External"/><Relationship Id="rId514" Type="http://schemas.openxmlformats.org/officeDocument/2006/relationships/hyperlink" Target="http://cpdb.molgen.mpg.de/CPDB/showSetDetails?sp=p&amp;st=4" TargetMode="External"/><Relationship Id="rId515" Type="http://schemas.openxmlformats.org/officeDocument/2006/relationships/hyperlink" Target="http://cpdb.molgen.mpg.de/CPDB/showSetDetails?sp=p&amp;st=5" TargetMode="External"/><Relationship Id="rId516" Type="http://schemas.openxmlformats.org/officeDocument/2006/relationships/hyperlink" Target="http://cpdb.molgen.mpg.de/CPDB/showSetDetails?sp=p&amp;st=5" TargetMode="External"/><Relationship Id="rId517" Type="http://schemas.openxmlformats.org/officeDocument/2006/relationships/hyperlink" Target="http://cpdb.molgen.mpg.de/CPDB/showSetDetails?sp=p&amp;st=6" TargetMode="External"/><Relationship Id="rId518" Type="http://schemas.openxmlformats.org/officeDocument/2006/relationships/hyperlink" Target="http://cpdb.molgen.mpg.de/CPDB/showSetDetails?sp=p&amp;st=6" TargetMode="External"/><Relationship Id="rId519" Type="http://schemas.openxmlformats.org/officeDocument/2006/relationships/hyperlink" Target="http://cpdb.molgen.mpg.de/CPDB/showSetDetails?sp=p&amp;st=7" TargetMode="External"/><Relationship Id="rId50" Type="http://schemas.openxmlformats.org/officeDocument/2006/relationships/hyperlink" Target="http://cpdb.molgen.mpg.de/CPDB/showSetDetails?sp=p&amp;st=24" TargetMode="External"/><Relationship Id="rId51" Type="http://schemas.openxmlformats.org/officeDocument/2006/relationships/hyperlink" Target="http://cpdb.molgen.mpg.de/CPDB/showSetDetails?sp=p&amp;st=25" TargetMode="External"/><Relationship Id="rId52" Type="http://schemas.openxmlformats.org/officeDocument/2006/relationships/hyperlink" Target="http://cpdb.molgen.mpg.de/CPDB/showSetDetails?sp=p&amp;st=25" TargetMode="External"/><Relationship Id="rId53" Type="http://schemas.openxmlformats.org/officeDocument/2006/relationships/hyperlink" Target="http://cpdb.molgen.mpg.de/CPDB/showSetDetails?sp=p&amp;st=26" TargetMode="External"/><Relationship Id="rId54" Type="http://schemas.openxmlformats.org/officeDocument/2006/relationships/hyperlink" Target="http://cpdb.molgen.mpg.de/CPDB/showSetDetails?sp=p&amp;st=26" TargetMode="External"/><Relationship Id="rId55" Type="http://schemas.openxmlformats.org/officeDocument/2006/relationships/hyperlink" Target="http://cpdb.molgen.mpg.de/CPDB/showSetDetails?sp=p&amp;st=27" TargetMode="External"/><Relationship Id="rId56" Type="http://schemas.openxmlformats.org/officeDocument/2006/relationships/hyperlink" Target="http://cpdb.molgen.mpg.de/CPDB/showSetDetails?sp=p&amp;st=27" TargetMode="External"/><Relationship Id="rId57" Type="http://schemas.openxmlformats.org/officeDocument/2006/relationships/hyperlink" Target="http://cpdb.molgen.mpg.de/CPDB/showSetDetails?sp=p&amp;st=28" TargetMode="External"/><Relationship Id="rId58" Type="http://schemas.openxmlformats.org/officeDocument/2006/relationships/hyperlink" Target="http://cpdb.molgen.mpg.de/CPDB/showSetDetails?sp=p&amp;st=28" TargetMode="External"/><Relationship Id="rId59" Type="http://schemas.openxmlformats.org/officeDocument/2006/relationships/hyperlink" Target="http://cpdb.molgen.mpg.de/CPDB/showSetDetails?sp=p&amp;st=29" TargetMode="External"/><Relationship Id="rId400" Type="http://schemas.openxmlformats.org/officeDocument/2006/relationships/hyperlink" Target="http://cpdb.molgen.mpg.de/CPDB/showSetDetails?sp=g&amp;st=21" TargetMode="External"/><Relationship Id="rId401" Type="http://schemas.openxmlformats.org/officeDocument/2006/relationships/hyperlink" Target="http://cpdb.molgen.mpg.de/CPDB/showSetDetails?sp=g&amp;st=22" TargetMode="External"/><Relationship Id="rId402" Type="http://schemas.openxmlformats.org/officeDocument/2006/relationships/hyperlink" Target="http://cpdb.molgen.mpg.de/CPDB/showSetDetails?sp=g&amp;st=22" TargetMode="External"/><Relationship Id="rId403" Type="http://schemas.openxmlformats.org/officeDocument/2006/relationships/hyperlink" Target="http://cpdb.molgen.mpg.de/CPDB/showSetDetails?sp=g&amp;st=23" TargetMode="External"/><Relationship Id="rId404" Type="http://schemas.openxmlformats.org/officeDocument/2006/relationships/hyperlink" Target="http://cpdb.molgen.mpg.de/CPDB/showSetDetails?sp=g&amp;st=23" TargetMode="External"/><Relationship Id="rId405" Type="http://schemas.openxmlformats.org/officeDocument/2006/relationships/hyperlink" Target="http://cpdb.molgen.mpg.de/CPDB/showSetDetails?sp=g&amp;st=24" TargetMode="External"/><Relationship Id="rId406" Type="http://schemas.openxmlformats.org/officeDocument/2006/relationships/hyperlink" Target="http://cpdb.molgen.mpg.de/CPDB/showSetDetails?sp=g&amp;st=24" TargetMode="External"/><Relationship Id="rId407" Type="http://schemas.openxmlformats.org/officeDocument/2006/relationships/hyperlink" Target="http://cpdb.molgen.mpg.de/CPDB/showSetDetails?sp=g&amp;st=25" TargetMode="External"/><Relationship Id="rId408" Type="http://schemas.openxmlformats.org/officeDocument/2006/relationships/hyperlink" Target="http://cpdb.molgen.mpg.de/CPDB/showSetDetails?sp=g&amp;st=25" TargetMode="External"/><Relationship Id="rId409" Type="http://schemas.openxmlformats.org/officeDocument/2006/relationships/hyperlink" Target="http://cpdb.molgen.mpg.de/CPDB/showSetDetails?sp=g&amp;st=26" TargetMode="External"/><Relationship Id="rId630" Type="http://schemas.openxmlformats.org/officeDocument/2006/relationships/hyperlink" Target="http://cpdb.molgen.mpg.de/CPDB/showSetDetails?sp=g&amp;st=3" TargetMode="External"/><Relationship Id="rId631" Type="http://schemas.openxmlformats.org/officeDocument/2006/relationships/hyperlink" Target="http://cpdb.molgen.mpg.de/CPDB/showSetDetails?sp=p&amp;st=0" TargetMode="External"/><Relationship Id="rId632" Type="http://schemas.openxmlformats.org/officeDocument/2006/relationships/hyperlink" Target="http://cpdb.molgen.mpg.de/CPDB/showSetDetails?sp=p&amp;st=0" TargetMode="External"/><Relationship Id="rId633" Type="http://schemas.openxmlformats.org/officeDocument/2006/relationships/hyperlink" Target="http://cpdb.molgen.mpg.de/CPDB/showSetDetails?sp=p&amp;st=1" TargetMode="External"/><Relationship Id="rId634" Type="http://schemas.openxmlformats.org/officeDocument/2006/relationships/hyperlink" Target="http://cpdb.molgen.mpg.de/CPDB/showSetDetails?sp=p&amp;st=1" TargetMode="External"/><Relationship Id="rId635" Type="http://schemas.openxmlformats.org/officeDocument/2006/relationships/hyperlink" Target="http://cpdb.molgen.mpg.de/CPDB/showSetDetails?sp=p&amp;st=2" TargetMode="External"/><Relationship Id="rId636" Type="http://schemas.openxmlformats.org/officeDocument/2006/relationships/hyperlink" Target="http://cpdb.molgen.mpg.de/CPDB/showSetDetails?sp=p&amp;st=2" TargetMode="External"/><Relationship Id="rId637" Type="http://schemas.openxmlformats.org/officeDocument/2006/relationships/hyperlink" Target="http://cpdb.molgen.mpg.de/CPDB/showSetDetails?sp=p&amp;st=3" TargetMode="External"/><Relationship Id="rId638" Type="http://schemas.openxmlformats.org/officeDocument/2006/relationships/hyperlink" Target="http://cpdb.molgen.mpg.de/CPDB/showSetDetails?sp=p&amp;st=3" TargetMode="External"/><Relationship Id="rId639" Type="http://schemas.openxmlformats.org/officeDocument/2006/relationships/hyperlink" Target="http://cpdb.molgen.mpg.de/CPDB/showSetDetails?sp=p&amp;st=4" TargetMode="External"/><Relationship Id="rId520" Type="http://schemas.openxmlformats.org/officeDocument/2006/relationships/hyperlink" Target="http://cpdb.molgen.mpg.de/CPDB/showSetDetails?sp=p&amp;st=7" TargetMode="External"/><Relationship Id="rId521" Type="http://schemas.openxmlformats.org/officeDocument/2006/relationships/hyperlink" Target="http://cpdb.molgen.mpg.de/CPDB/showSetDetails?sp=p&amp;st=8" TargetMode="External"/><Relationship Id="rId522" Type="http://schemas.openxmlformats.org/officeDocument/2006/relationships/hyperlink" Target="http://cpdb.molgen.mpg.de/CPDB/showSetDetails?sp=p&amp;st=8" TargetMode="External"/><Relationship Id="rId523" Type="http://schemas.openxmlformats.org/officeDocument/2006/relationships/hyperlink" Target="http://cpdb.molgen.mpg.de/CPDB/showSetDetails?sp=p&amp;st=9" TargetMode="External"/><Relationship Id="rId524" Type="http://schemas.openxmlformats.org/officeDocument/2006/relationships/hyperlink" Target="http://cpdb.molgen.mpg.de/CPDB/showSetDetails?sp=p&amp;st=9" TargetMode="External"/><Relationship Id="rId525" Type="http://schemas.openxmlformats.org/officeDocument/2006/relationships/hyperlink" Target="http://cpdb.molgen.mpg.de/CPDB/showSetDetails?sp=p&amp;st=10" TargetMode="External"/><Relationship Id="rId526" Type="http://schemas.openxmlformats.org/officeDocument/2006/relationships/hyperlink" Target="http://cpdb.molgen.mpg.de/CPDB/showSetDetails?sp=p&amp;st=10" TargetMode="External"/><Relationship Id="rId527" Type="http://schemas.openxmlformats.org/officeDocument/2006/relationships/hyperlink" Target="http://cpdb.molgen.mpg.de/CPDB/showSetDetails?sp=p&amp;st=11" TargetMode="External"/><Relationship Id="rId528" Type="http://schemas.openxmlformats.org/officeDocument/2006/relationships/hyperlink" Target="http://cpdb.molgen.mpg.de/CPDB/showSetDetails?sp=p&amp;st=11" TargetMode="External"/><Relationship Id="rId529" Type="http://schemas.openxmlformats.org/officeDocument/2006/relationships/hyperlink" Target="http://cpdb.molgen.mpg.de/CPDB/showSetDetails?sp=p&amp;st=12" TargetMode="External"/><Relationship Id="rId60" Type="http://schemas.openxmlformats.org/officeDocument/2006/relationships/hyperlink" Target="http://cpdb.molgen.mpg.de/CPDB/showSetDetails?sp=p&amp;st=29" TargetMode="External"/><Relationship Id="rId61" Type="http://schemas.openxmlformats.org/officeDocument/2006/relationships/hyperlink" Target="http://cpdb.molgen.mpg.de/CPDB/showSetDetails?sp=p&amp;st=30" TargetMode="External"/><Relationship Id="rId62" Type="http://schemas.openxmlformats.org/officeDocument/2006/relationships/hyperlink" Target="http://cpdb.molgen.mpg.de/CPDB/showSetDetails?sp=p&amp;st=30" TargetMode="External"/><Relationship Id="rId63" Type="http://schemas.openxmlformats.org/officeDocument/2006/relationships/hyperlink" Target="http://cpdb.molgen.mpg.de/CPDB/showSetDetails?sp=p&amp;st=31" TargetMode="External"/><Relationship Id="rId64" Type="http://schemas.openxmlformats.org/officeDocument/2006/relationships/hyperlink" Target="http://cpdb.molgen.mpg.de/CPDB/showSetDetails?sp=p&amp;st=31" TargetMode="External"/><Relationship Id="rId65" Type="http://schemas.openxmlformats.org/officeDocument/2006/relationships/hyperlink" Target="http://cpdb.molgen.mpg.de/CPDB/showSetDetails?sp=p&amp;st=32" TargetMode="External"/><Relationship Id="rId66" Type="http://schemas.openxmlformats.org/officeDocument/2006/relationships/hyperlink" Target="http://cpdb.molgen.mpg.de/CPDB/showSetDetails?sp=p&amp;st=32" TargetMode="External"/><Relationship Id="rId67" Type="http://schemas.openxmlformats.org/officeDocument/2006/relationships/hyperlink" Target="http://cpdb.molgen.mpg.de/CPDB/showSetDetails?sp=p&amp;st=33" TargetMode="External"/><Relationship Id="rId68" Type="http://schemas.openxmlformats.org/officeDocument/2006/relationships/hyperlink" Target="http://cpdb.molgen.mpg.de/CPDB/showSetDetails?sp=p&amp;st=33" TargetMode="External"/><Relationship Id="rId69" Type="http://schemas.openxmlformats.org/officeDocument/2006/relationships/hyperlink" Target="http://cpdb.molgen.mpg.de/CPDB/showSetDetails?sp=p&amp;st=34" TargetMode="External"/><Relationship Id="rId410" Type="http://schemas.openxmlformats.org/officeDocument/2006/relationships/hyperlink" Target="http://cpdb.molgen.mpg.de/CPDB/showSetDetails?sp=g&amp;st=26" TargetMode="External"/><Relationship Id="rId411" Type="http://schemas.openxmlformats.org/officeDocument/2006/relationships/hyperlink" Target="http://cpdb.molgen.mpg.de/CPDB/showSetDetails?sp=g&amp;st=27" TargetMode="External"/><Relationship Id="rId412" Type="http://schemas.openxmlformats.org/officeDocument/2006/relationships/hyperlink" Target="http://cpdb.molgen.mpg.de/CPDB/showSetDetails?sp=g&amp;st=27" TargetMode="External"/><Relationship Id="rId413" Type="http://schemas.openxmlformats.org/officeDocument/2006/relationships/hyperlink" Target="http://cpdb.molgen.mpg.de/CPDB/showSetDetails?sp=g&amp;st=28" TargetMode="External"/><Relationship Id="rId414" Type="http://schemas.openxmlformats.org/officeDocument/2006/relationships/hyperlink" Target="http://cpdb.molgen.mpg.de/CPDB/showSetDetails?sp=g&amp;st=28" TargetMode="External"/><Relationship Id="rId415" Type="http://schemas.openxmlformats.org/officeDocument/2006/relationships/hyperlink" Target="http://cpdb.molgen.mpg.de/CPDB/showSetDetails?sp=g&amp;st=29" TargetMode="External"/><Relationship Id="rId416" Type="http://schemas.openxmlformats.org/officeDocument/2006/relationships/hyperlink" Target="http://cpdb.molgen.mpg.de/CPDB/showSetDetails?sp=g&amp;st=29" TargetMode="External"/><Relationship Id="rId417" Type="http://schemas.openxmlformats.org/officeDocument/2006/relationships/hyperlink" Target="http://cpdb.molgen.mpg.de/CPDB/showSetDetails?sp=g&amp;st=30" TargetMode="External"/><Relationship Id="rId418" Type="http://schemas.openxmlformats.org/officeDocument/2006/relationships/hyperlink" Target="http://cpdb.molgen.mpg.de/CPDB/showSetDetails?sp=g&amp;st=30" TargetMode="External"/><Relationship Id="rId419" Type="http://schemas.openxmlformats.org/officeDocument/2006/relationships/hyperlink" Target="http://cpdb.molgen.mpg.de/CPDB/showSetDetails?sp=g&amp;st=31" TargetMode="External"/><Relationship Id="rId640" Type="http://schemas.openxmlformats.org/officeDocument/2006/relationships/hyperlink" Target="http://cpdb.molgen.mpg.de/CPDB/showSetDetails?sp=p&amp;st=4" TargetMode="External"/><Relationship Id="rId641" Type="http://schemas.openxmlformats.org/officeDocument/2006/relationships/hyperlink" Target="http://cpdb.molgen.mpg.de/CPDB/showSetDetails?sp=p&amp;st=5" TargetMode="External"/><Relationship Id="rId642" Type="http://schemas.openxmlformats.org/officeDocument/2006/relationships/hyperlink" Target="http://cpdb.molgen.mpg.de/CPDB/showSetDetails?sp=p&amp;st=5" TargetMode="External"/><Relationship Id="rId643" Type="http://schemas.openxmlformats.org/officeDocument/2006/relationships/hyperlink" Target="http://cpdb.molgen.mpg.de/CPDB/showSetDetails?sp=p&amp;st=6" TargetMode="External"/><Relationship Id="rId644" Type="http://schemas.openxmlformats.org/officeDocument/2006/relationships/hyperlink" Target="http://cpdb.molgen.mpg.de/CPDB/showSetDetails?sp=p&amp;st=6" TargetMode="External"/><Relationship Id="rId645" Type="http://schemas.openxmlformats.org/officeDocument/2006/relationships/hyperlink" Target="http://cpdb.molgen.mpg.de/CPDB/showSetDetails?sp=p&amp;st=7" TargetMode="External"/><Relationship Id="rId646" Type="http://schemas.openxmlformats.org/officeDocument/2006/relationships/hyperlink" Target="http://cpdb.molgen.mpg.de/CPDB/showSetDetails?sp=p&amp;st=7" TargetMode="External"/><Relationship Id="rId300" Type="http://schemas.openxmlformats.org/officeDocument/2006/relationships/hyperlink" Target="http://cpdb.molgen.mpg.de/CPDB/showSetDetails?sp=g&amp;st=16" TargetMode="External"/><Relationship Id="rId301" Type="http://schemas.openxmlformats.org/officeDocument/2006/relationships/hyperlink" Target="http://cpdb.molgen.mpg.de/CPDB/showSetDetails?sp=g&amp;st=17" TargetMode="External"/><Relationship Id="rId302" Type="http://schemas.openxmlformats.org/officeDocument/2006/relationships/hyperlink" Target="http://cpdb.molgen.mpg.de/CPDB/showSetDetails?sp=g&amp;st=17" TargetMode="External"/><Relationship Id="rId303" Type="http://schemas.openxmlformats.org/officeDocument/2006/relationships/hyperlink" Target="http://cpdb.molgen.mpg.de/CPDB/showSetDetails?sp=g&amp;st=18" TargetMode="External"/><Relationship Id="rId304" Type="http://schemas.openxmlformats.org/officeDocument/2006/relationships/hyperlink" Target="http://cpdb.molgen.mpg.de/CPDB/showSetDetails?sp=g&amp;st=18" TargetMode="External"/><Relationship Id="rId305" Type="http://schemas.openxmlformats.org/officeDocument/2006/relationships/hyperlink" Target="http://cpdb.molgen.mpg.de/CPDB/showSetDetails?sp=g&amp;st=19" TargetMode="External"/><Relationship Id="rId306" Type="http://schemas.openxmlformats.org/officeDocument/2006/relationships/hyperlink" Target="http://cpdb.molgen.mpg.de/CPDB/showSetDetails?sp=g&amp;st=19" TargetMode="External"/><Relationship Id="rId307" Type="http://schemas.openxmlformats.org/officeDocument/2006/relationships/hyperlink" Target="http://cpdb.molgen.mpg.de/CPDB/showSetDetails?sp=g&amp;st=20" TargetMode="External"/><Relationship Id="rId308" Type="http://schemas.openxmlformats.org/officeDocument/2006/relationships/hyperlink" Target="http://cpdb.molgen.mpg.de/CPDB/showSetDetails?sp=g&amp;st=20" TargetMode="External"/><Relationship Id="rId309" Type="http://schemas.openxmlformats.org/officeDocument/2006/relationships/hyperlink" Target="http://cpdb.molgen.mpg.de/CPDB/showSetDetails?sp=g&amp;st=21" TargetMode="External"/><Relationship Id="rId647" Type="http://schemas.openxmlformats.org/officeDocument/2006/relationships/hyperlink" Target="http://cpdb.molgen.mpg.de/CPDB/showSetDetails?sp=p&amp;st=8" TargetMode="External"/><Relationship Id="rId648" Type="http://schemas.openxmlformats.org/officeDocument/2006/relationships/hyperlink" Target="http://cpdb.molgen.mpg.de/CPDB/showSetDetails?sp=p&amp;st=8" TargetMode="External"/><Relationship Id="rId649" Type="http://schemas.openxmlformats.org/officeDocument/2006/relationships/hyperlink" Target="http://cpdb.molgen.mpg.de/CPDB/showSetDetails?sp=p&amp;st=9" TargetMode="External"/><Relationship Id="rId530" Type="http://schemas.openxmlformats.org/officeDocument/2006/relationships/hyperlink" Target="http://cpdb.molgen.mpg.de/CPDB/showSetDetails?sp=p&amp;st=12" TargetMode="External"/><Relationship Id="rId531" Type="http://schemas.openxmlformats.org/officeDocument/2006/relationships/hyperlink" Target="http://cpdb.molgen.mpg.de/CPDB/showSetDetails?sp=p&amp;st=13" TargetMode="External"/><Relationship Id="rId532" Type="http://schemas.openxmlformats.org/officeDocument/2006/relationships/hyperlink" Target="http://cpdb.molgen.mpg.de/CPDB/showSetDetails?sp=p&amp;st=13" TargetMode="External"/><Relationship Id="rId533" Type="http://schemas.openxmlformats.org/officeDocument/2006/relationships/hyperlink" Target="http://cpdb.molgen.mpg.de/CPDB/showSetDetails?sp=p&amp;st=14" TargetMode="External"/><Relationship Id="rId534" Type="http://schemas.openxmlformats.org/officeDocument/2006/relationships/hyperlink" Target="http://cpdb.molgen.mpg.de/CPDB/showSetDetails?sp=p&amp;st=14" TargetMode="External"/><Relationship Id="rId535" Type="http://schemas.openxmlformats.org/officeDocument/2006/relationships/hyperlink" Target="http://cpdb.molgen.mpg.de/CPDB/showSetDetails?sp=p&amp;st=15" TargetMode="External"/><Relationship Id="rId536" Type="http://schemas.openxmlformats.org/officeDocument/2006/relationships/hyperlink" Target="http://cpdb.molgen.mpg.de/CPDB/showSetDetails?sp=p&amp;st=15" TargetMode="External"/><Relationship Id="rId537" Type="http://schemas.openxmlformats.org/officeDocument/2006/relationships/hyperlink" Target="http://cpdb.molgen.mpg.de/CPDB/showSetDetails?sp=p&amp;st=16" TargetMode="External"/><Relationship Id="rId538" Type="http://schemas.openxmlformats.org/officeDocument/2006/relationships/hyperlink" Target="http://cpdb.molgen.mpg.de/CPDB/showSetDetails?sp=p&amp;st=16" TargetMode="External"/><Relationship Id="rId539" Type="http://schemas.openxmlformats.org/officeDocument/2006/relationships/hyperlink" Target="http://cpdb.molgen.mpg.de/CPDB/showSetDetails?sp=p&amp;st=17" TargetMode="External"/><Relationship Id="rId70" Type="http://schemas.openxmlformats.org/officeDocument/2006/relationships/hyperlink" Target="http://cpdb.molgen.mpg.de/CPDB/showSetDetails?sp=p&amp;st=34" TargetMode="External"/><Relationship Id="rId71" Type="http://schemas.openxmlformats.org/officeDocument/2006/relationships/hyperlink" Target="http://cpdb.molgen.mpg.de/CPDB/showSetDetails?sp=p&amp;st=35" TargetMode="External"/><Relationship Id="rId72" Type="http://schemas.openxmlformats.org/officeDocument/2006/relationships/hyperlink" Target="http://cpdb.molgen.mpg.de/CPDB/showSetDetails?sp=p&amp;st=35" TargetMode="External"/><Relationship Id="rId73" Type="http://schemas.openxmlformats.org/officeDocument/2006/relationships/hyperlink" Target="http://cpdb.molgen.mpg.de/CPDB/showSetDetails?sp=p&amp;st=36" TargetMode="External"/><Relationship Id="rId74" Type="http://schemas.openxmlformats.org/officeDocument/2006/relationships/hyperlink" Target="http://cpdb.molgen.mpg.de/CPDB/showSetDetails?sp=p&amp;st=36" TargetMode="External"/><Relationship Id="rId75" Type="http://schemas.openxmlformats.org/officeDocument/2006/relationships/hyperlink" Target="http://cpdb.molgen.mpg.de/CPDB/showSetDetails?sp=p&amp;st=37" TargetMode="External"/><Relationship Id="rId76" Type="http://schemas.openxmlformats.org/officeDocument/2006/relationships/hyperlink" Target="http://cpdb.molgen.mpg.de/CPDB/showSetDetails?sp=p&amp;st=37" TargetMode="External"/><Relationship Id="rId77" Type="http://schemas.openxmlformats.org/officeDocument/2006/relationships/hyperlink" Target="http://cpdb.molgen.mpg.de/CPDB/showSetDetails?sp=p&amp;st=38" TargetMode="External"/><Relationship Id="rId78" Type="http://schemas.openxmlformats.org/officeDocument/2006/relationships/hyperlink" Target="http://cpdb.molgen.mpg.de/CPDB/showSetDetails?sp=p&amp;st=38" TargetMode="External"/><Relationship Id="rId79" Type="http://schemas.openxmlformats.org/officeDocument/2006/relationships/hyperlink" Target="http://cpdb.molgen.mpg.de/CPDB/showSetDetails?sp=p&amp;st=39" TargetMode="External"/><Relationship Id="rId420" Type="http://schemas.openxmlformats.org/officeDocument/2006/relationships/hyperlink" Target="http://cpdb.molgen.mpg.de/CPDB/showSetDetails?sp=g&amp;st=31" TargetMode="External"/><Relationship Id="rId421" Type="http://schemas.openxmlformats.org/officeDocument/2006/relationships/hyperlink" Target="http://cpdb.molgen.mpg.de/CPDB/showSetDetails?sp=g&amp;st=32" TargetMode="External"/><Relationship Id="rId422" Type="http://schemas.openxmlformats.org/officeDocument/2006/relationships/hyperlink" Target="http://cpdb.molgen.mpg.de/CPDB/showSetDetails?sp=g&amp;st=32" TargetMode="External"/><Relationship Id="rId423" Type="http://schemas.openxmlformats.org/officeDocument/2006/relationships/hyperlink" Target="http://cpdb.molgen.mpg.de/CPDB/showSetDetails?sp=g&amp;st=33" TargetMode="External"/><Relationship Id="rId424" Type="http://schemas.openxmlformats.org/officeDocument/2006/relationships/hyperlink" Target="http://cpdb.molgen.mpg.de/CPDB/showSetDetails?sp=g&amp;st=33" TargetMode="External"/><Relationship Id="rId425" Type="http://schemas.openxmlformats.org/officeDocument/2006/relationships/hyperlink" Target="http://cpdb.molgen.mpg.de/CPDB/showSetDetails?sp=g&amp;st=34" TargetMode="External"/><Relationship Id="rId426" Type="http://schemas.openxmlformats.org/officeDocument/2006/relationships/hyperlink" Target="http://cpdb.molgen.mpg.de/CPDB/showSetDetails?sp=g&amp;st=34" TargetMode="External"/><Relationship Id="rId427" Type="http://schemas.openxmlformats.org/officeDocument/2006/relationships/hyperlink" Target="http://cpdb.molgen.mpg.de/CPDB/showSetDetails?sp=g&amp;st=35" TargetMode="External"/><Relationship Id="rId428" Type="http://schemas.openxmlformats.org/officeDocument/2006/relationships/hyperlink" Target="http://cpdb.molgen.mpg.de/CPDB/showSetDetails?sp=g&amp;st=35" TargetMode="External"/><Relationship Id="rId429" Type="http://schemas.openxmlformats.org/officeDocument/2006/relationships/hyperlink" Target="http://cpdb.molgen.mpg.de/CPDB/showSetDetails?sp=g&amp;st=36" TargetMode="External"/><Relationship Id="rId650" Type="http://schemas.openxmlformats.org/officeDocument/2006/relationships/hyperlink" Target="http://cpdb.molgen.mpg.de/CPDB/showSetDetails?sp=p&amp;st=9" TargetMode="External"/><Relationship Id="rId651" Type="http://schemas.openxmlformats.org/officeDocument/2006/relationships/hyperlink" Target="http://cpdb.molgen.mpg.de/CPDB/showSetDetails?sp=p&amp;st=10" TargetMode="External"/><Relationship Id="rId652" Type="http://schemas.openxmlformats.org/officeDocument/2006/relationships/hyperlink" Target="http://cpdb.molgen.mpg.de/CPDB/showSetDetails?sp=p&amp;st=10" TargetMode="External"/><Relationship Id="rId653" Type="http://schemas.openxmlformats.org/officeDocument/2006/relationships/hyperlink" Target="http://cpdb.molgen.mpg.de/CPDB/showSetDetails?sp=p&amp;st=11" TargetMode="External"/><Relationship Id="rId654" Type="http://schemas.openxmlformats.org/officeDocument/2006/relationships/hyperlink" Target="http://cpdb.molgen.mpg.de/CPDB/showSetDetails?sp=p&amp;st=11" TargetMode="External"/><Relationship Id="rId655" Type="http://schemas.openxmlformats.org/officeDocument/2006/relationships/hyperlink" Target="http://cpdb.molgen.mpg.de/CPDB/showSetDetails?sp=p&amp;st=12" TargetMode="External"/><Relationship Id="rId656" Type="http://schemas.openxmlformats.org/officeDocument/2006/relationships/hyperlink" Target="http://cpdb.molgen.mpg.de/CPDB/showSetDetails?sp=p&amp;st=12" TargetMode="External"/><Relationship Id="rId310" Type="http://schemas.openxmlformats.org/officeDocument/2006/relationships/hyperlink" Target="http://cpdb.molgen.mpg.de/CPDB/showSetDetails?sp=g&amp;st=21" TargetMode="External"/><Relationship Id="rId311" Type="http://schemas.openxmlformats.org/officeDocument/2006/relationships/hyperlink" Target="http://cpdb.molgen.mpg.de/CPDB/showSetDetails?sp=g&amp;st=22" TargetMode="External"/><Relationship Id="rId312" Type="http://schemas.openxmlformats.org/officeDocument/2006/relationships/hyperlink" Target="http://cpdb.molgen.mpg.de/CPDB/showSetDetails?sp=g&amp;st=22" TargetMode="External"/><Relationship Id="rId313" Type="http://schemas.openxmlformats.org/officeDocument/2006/relationships/hyperlink" Target="http://cpdb.molgen.mpg.de/CPDB/showSetDetails?sp=g&amp;st=23" TargetMode="External"/><Relationship Id="rId314" Type="http://schemas.openxmlformats.org/officeDocument/2006/relationships/hyperlink" Target="http://cpdb.molgen.mpg.de/CPDB/showSetDetails?sp=g&amp;st=23" TargetMode="External"/><Relationship Id="rId315" Type="http://schemas.openxmlformats.org/officeDocument/2006/relationships/hyperlink" Target="http://cpdb.molgen.mpg.de/CPDB/showSetDetails?sp=g&amp;st=24" TargetMode="External"/><Relationship Id="rId316" Type="http://schemas.openxmlformats.org/officeDocument/2006/relationships/hyperlink" Target="http://cpdb.molgen.mpg.de/CPDB/showSetDetails?sp=g&amp;st=24" TargetMode="External"/><Relationship Id="rId317" Type="http://schemas.openxmlformats.org/officeDocument/2006/relationships/hyperlink" Target="http://cpdb.molgen.mpg.de/CPDB/showSetDetails?sp=g&amp;st=25" TargetMode="External"/><Relationship Id="rId318" Type="http://schemas.openxmlformats.org/officeDocument/2006/relationships/hyperlink" Target="http://cpdb.molgen.mpg.de/CPDB/showSetDetails?sp=g&amp;st=25" TargetMode="External"/><Relationship Id="rId319" Type="http://schemas.openxmlformats.org/officeDocument/2006/relationships/hyperlink" Target="http://cpdb.molgen.mpg.de/CPDB/showSetDetails?sp=g&amp;st=26" TargetMode="External"/><Relationship Id="rId657" Type="http://schemas.openxmlformats.org/officeDocument/2006/relationships/hyperlink" Target="http://cpdb.molgen.mpg.de/CPDB/showSetDetails?sp=p&amp;st=13" TargetMode="External"/><Relationship Id="rId658" Type="http://schemas.openxmlformats.org/officeDocument/2006/relationships/hyperlink" Target="http://cpdb.molgen.mpg.de/CPDB/showSetDetails?sp=p&amp;st=13" TargetMode="External"/><Relationship Id="rId659" Type="http://schemas.openxmlformats.org/officeDocument/2006/relationships/hyperlink" Target="http://cpdb.molgen.mpg.de/CPDB/showSetDetails?sp=p&amp;st=14" TargetMode="External"/><Relationship Id="rId540" Type="http://schemas.openxmlformats.org/officeDocument/2006/relationships/hyperlink" Target="http://cpdb.molgen.mpg.de/CPDB/showSetDetails?sp=p&amp;st=17" TargetMode="External"/><Relationship Id="rId541" Type="http://schemas.openxmlformats.org/officeDocument/2006/relationships/hyperlink" Target="http://cpdb.molgen.mpg.de/CPDB/showSetDetails?sp=p&amp;st=18" TargetMode="External"/><Relationship Id="rId542" Type="http://schemas.openxmlformats.org/officeDocument/2006/relationships/hyperlink" Target="http://cpdb.molgen.mpg.de/CPDB/showSetDetails?sp=p&amp;st=18" TargetMode="External"/><Relationship Id="rId543" Type="http://schemas.openxmlformats.org/officeDocument/2006/relationships/hyperlink" Target="http://cpdb.molgen.mpg.de/CPDB/showSetDetails?sp=p&amp;st=19" TargetMode="External"/><Relationship Id="rId544" Type="http://schemas.openxmlformats.org/officeDocument/2006/relationships/hyperlink" Target="http://cpdb.molgen.mpg.de/CPDB/showSetDetails?sp=p&amp;st=19" TargetMode="External"/><Relationship Id="rId545" Type="http://schemas.openxmlformats.org/officeDocument/2006/relationships/hyperlink" Target="http://cpdb.molgen.mpg.de/CPDB/showSetDetails?sp=p&amp;st=20" TargetMode="External"/><Relationship Id="rId546" Type="http://schemas.openxmlformats.org/officeDocument/2006/relationships/hyperlink" Target="http://cpdb.molgen.mpg.de/CPDB/showSetDetails?sp=p&amp;st=20" TargetMode="External"/><Relationship Id="rId547" Type="http://schemas.openxmlformats.org/officeDocument/2006/relationships/hyperlink" Target="http://cpdb.molgen.mpg.de/CPDB/showSetDetails?sp=p&amp;st=21" TargetMode="External"/><Relationship Id="rId548" Type="http://schemas.openxmlformats.org/officeDocument/2006/relationships/hyperlink" Target="http://cpdb.molgen.mpg.de/CPDB/showSetDetails?sp=p&amp;st=21" TargetMode="External"/><Relationship Id="rId549" Type="http://schemas.openxmlformats.org/officeDocument/2006/relationships/hyperlink" Target="http://cpdb.molgen.mpg.de/CPDB/showSetDetails?sp=p&amp;st=22" TargetMode="External"/><Relationship Id="rId200" Type="http://schemas.openxmlformats.org/officeDocument/2006/relationships/hyperlink" Target="http://cpdb.molgen.mpg.de/CPDB/showSetDetails?sp=g&amp;st=41" TargetMode="External"/><Relationship Id="rId201" Type="http://schemas.openxmlformats.org/officeDocument/2006/relationships/hyperlink" Target="http://cpdb.molgen.mpg.de/CPDB/showSetDetails?sp=g&amp;st=42" TargetMode="External"/><Relationship Id="rId202" Type="http://schemas.openxmlformats.org/officeDocument/2006/relationships/hyperlink" Target="http://cpdb.molgen.mpg.de/CPDB/showSetDetails?sp=g&amp;st=42" TargetMode="External"/><Relationship Id="rId203" Type="http://schemas.openxmlformats.org/officeDocument/2006/relationships/hyperlink" Target="http://cpdb.molgen.mpg.de/CPDB/showSetDetails?sp=g&amp;st=43" TargetMode="External"/><Relationship Id="rId204" Type="http://schemas.openxmlformats.org/officeDocument/2006/relationships/hyperlink" Target="http://cpdb.molgen.mpg.de/CPDB/showSetDetails?sp=g&amp;st=43" TargetMode="External"/><Relationship Id="rId205" Type="http://schemas.openxmlformats.org/officeDocument/2006/relationships/hyperlink" Target="http://cpdb.molgen.mpg.de/CPDB/showSetDetails?sp=g&amp;st=44" TargetMode="External"/><Relationship Id="rId206" Type="http://schemas.openxmlformats.org/officeDocument/2006/relationships/hyperlink" Target="http://cpdb.molgen.mpg.de/CPDB/showSetDetails?sp=g&amp;st=44" TargetMode="External"/><Relationship Id="rId207" Type="http://schemas.openxmlformats.org/officeDocument/2006/relationships/hyperlink" Target="http://cpdb.molgen.mpg.de/CPDB/showSetDetails?sp=g&amp;st=45" TargetMode="External"/><Relationship Id="rId208" Type="http://schemas.openxmlformats.org/officeDocument/2006/relationships/hyperlink" Target="http://cpdb.molgen.mpg.de/CPDB/showSetDetails?sp=g&amp;st=45" TargetMode="External"/><Relationship Id="rId209" Type="http://schemas.openxmlformats.org/officeDocument/2006/relationships/hyperlink" Target="http://cpdb.molgen.mpg.de/CPDB/showSetDetails?sp=g&amp;st=46" TargetMode="External"/><Relationship Id="rId80" Type="http://schemas.openxmlformats.org/officeDocument/2006/relationships/hyperlink" Target="http://cpdb.molgen.mpg.de/CPDB/showSetDetails?sp=p&amp;st=39" TargetMode="External"/><Relationship Id="rId81" Type="http://schemas.openxmlformats.org/officeDocument/2006/relationships/hyperlink" Target="http://cpdb.molgen.mpg.de/CPDB/showSetDetails?sp=p&amp;st=40" TargetMode="External"/><Relationship Id="rId82" Type="http://schemas.openxmlformats.org/officeDocument/2006/relationships/hyperlink" Target="http://cpdb.molgen.mpg.de/CPDB/showSetDetails?sp=p&amp;st=40" TargetMode="External"/><Relationship Id="rId83" Type="http://schemas.openxmlformats.org/officeDocument/2006/relationships/hyperlink" Target="http://cpdb.molgen.mpg.de/CPDB/showSetDetails?sp=p&amp;st=41" TargetMode="External"/><Relationship Id="rId84" Type="http://schemas.openxmlformats.org/officeDocument/2006/relationships/hyperlink" Target="http://cpdb.molgen.mpg.de/CPDB/showSetDetails?sp=p&amp;st=41" TargetMode="External"/><Relationship Id="rId85" Type="http://schemas.openxmlformats.org/officeDocument/2006/relationships/hyperlink" Target="http://cpdb.molgen.mpg.de/CPDB/showSetDetails?sp=p&amp;st=42" TargetMode="External"/><Relationship Id="rId86" Type="http://schemas.openxmlformats.org/officeDocument/2006/relationships/hyperlink" Target="http://cpdb.molgen.mpg.de/CPDB/showSetDetails?sp=p&amp;st=42" TargetMode="External"/><Relationship Id="rId87" Type="http://schemas.openxmlformats.org/officeDocument/2006/relationships/hyperlink" Target="http://cpdb.molgen.mpg.de/CPDB/showSetDetails?sp=p&amp;st=43" TargetMode="External"/><Relationship Id="rId88" Type="http://schemas.openxmlformats.org/officeDocument/2006/relationships/hyperlink" Target="http://cpdb.molgen.mpg.de/CPDB/showSetDetails?sp=p&amp;st=43" TargetMode="External"/><Relationship Id="rId89" Type="http://schemas.openxmlformats.org/officeDocument/2006/relationships/hyperlink" Target="http://cpdb.molgen.mpg.de/CPDB/showSetDetails?sp=p&amp;st=44" TargetMode="External"/><Relationship Id="rId430" Type="http://schemas.openxmlformats.org/officeDocument/2006/relationships/hyperlink" Target="http://cpdb.molgen.mpg.de/CPDB/showSetDetails?sp=g&amp;st=36" TargetMode="External"/><Relationship Id="rId431" Type="http://schemas.openxmlformats.org/officeDocument/2006/relationships/hyperlink" Target="http://cpdb.molgen.mpg.de/CPDB/showSetDetails?sp=g&amp;st=37" TargetMode="External"/><Relationship Id="rId432" Type="http://schemas.openxmlformats.org/officeDocument/2006/relationships/hyperlink" Target="http://cpdb.molgen.mpg.de/CPDB/showSetDetails?sp=g&amp;st=37" TargetMode="External"/><Relationship Id="rId433" Type="http://schemas.openxmlformats.org/officeDocument/2006/relationships/hyperlink" Target="http://cpdb.molgen.mpg.de/CPDB/showSetDetails?sp=g&amp;st=38" TargetMode="External"/><Relationship Id="rId434" Type="http://schemas.openxmlformats.org/officeDocument/2006/relationships/hyperlink" Target="http://cpdb.molgen.mpg.de/CPDB/showSetDetails?sp=g&amp;st=38" TargetMode="External"/><Relationship Id="rId435" Type="http://schemas.openxmlformats.org/officeDocument/2006/relationships/hyperlink" Target="http://cpdb.molgen.mpg.de/CPDB/showSetDetails?sp=g&amp;st=39" TargetMode="External"/><Relationship Id="rId436" Type="http://schemas.openxmlformats.org/officeDocument/2006/relationships/hyperlink" Target="http://cpdb.molgen.mpg.de/CPDB/showSetDetails?sp=g&amp;st=39" TargetMode="External"/><Relationship Id="rId437" Type="http://schemas.openxmlformats.org/officeDocument/2006/relationships/hyperlink" Target="http://cpdb.molgen.mpg.de/CPDB/showSetDetails?sp=g&amp;st=40" TargetMode="External"/><Relationship Id="rId438" Type="http://schemas.openxmlformats.org/officeDocument/2006/relationships/hyperlink" Target="http://cpdb.molgen.mpg.de/CPDB/showSetDetails?sp=g&amp;st=40" TargetMode="External"/><Relationship Id="rId439" Type="http://schemas.openxmlformats.org/officeDocument/2006/relationships/hyperlink" Target="http://cpdb.molgen.mpg.de/CPDB/showSetDetails?sp=g&amp;st=41" TargetMode="External"/><Relationship Id="rId660" Type="http://schemas.openxmlformats.org/officeDocument/2006/relationships/hyperlink" Target="http://cpdb.molgen.mpg.de/CPDB/showSetDetails?sp=p&amp;st=14" TargetMode="External"/><Relationship Id="rId661" Type="http://schemas.openxmlformats.org/officeDocument/2006/relationships/hyperlink" Target="http://cpdb.molgen.mpg.de/CPDB/showSetDetails?sp=p&amp;st=15" TargetMode="External"/><Relationship Id="rId662" Type="http://schemas.openxmlformats.org/officeDocument/2006/relationships/hyperlink" Target="http://cpdb.molgen.mpg.de/CPDB/showSetDetails?sp=p&amp;st=15" TargetMode="External"/><Relationship Id="rId663" Type="http://schemas.openxmlformats.org/officeDocument/2006/relationships/hyperlink" Target="http://cpdb.molgen.mpg.de/CPDB/showSetDetails?sp=p&amp;st=16" TargetMode="External"/><Relationship Id="rId664" Type="http://schemas.openxmlformats.org/officeDocument/2006/relationships/hyperlink" Target="http://cpdb.molgen.mpg.de/CPDB/showSetDetails?sp=p&amp;st=16" TargetMode="External"/><Relationship Id="rId665" Type="http://schemas.openxmlformats.org/officeDocument/2006/relationships/hyperlink" Target="http://cpdb.molgen.mpg.de/CPDB/showSetDetails?sp=p&amp;st=17" TargetMode="External"/><Relationship Id="rId666" Type="http://schemas.openxmlformats.org/officeDocument/2006/relationships/hyperlink" Target="http://cpdb.molgen.mpg.de/CPDB/showSetDetails?sp=p&amp;st=17" TargetMode="External"/><Relationship Id="rId320" Type="http://schemas.openxmlformats.org/officeDocument/2006/relationships/hyperlink" Target="http://cpdb.molgen.mpg.de/CPDB/showSetDetails?sp=g&amp;st=26" TargetMode="External"/><Relationship Id="rId321" Type="http://schemas.openxmlformats.org/officeDocument/2006/relationships/hyperlink" Target="http://cpdb.molgen.mpg.de/CPDB/showSetDetails?sp=g&amp;st=27" TargetMode="External"/><Relationship Id="rId322" Type="http://schemas.openxmlformats.org/officeDocument/2006/relationships/hyperlink" Target="http://cpdb.molgen.mpg.de/CPDB/showSetDetails?sp=g&amp;st=27" TargetMode="External"/><Relationship Id="rId323" Type="http://schemas.openxmlformats.org/officeDocument/2006/relationships/hyperlink" Target="http://cpdb.molgen.mpg.de/CPDB/showSetDetails?sp=p&amp;st=0" TargetMode="External"/><Relationship Id="rId324" Type="http://schemas.openxmlformats.org/officeDocument/2006/relationships/hyperlink" Target="http://cpdb.molgen.mpg.de/CPDB/showSetDetails?sp=p&amp;st=0" TargetMode="External"/><Relationship Id="rId325" Type="http://schemas.openxmlformats.org/officeDocument/2006/relationships/hyperlink" Target="http://cpdb.molgen.mpg.de/CPDB/showSetDetails?sp=p&amp;st=1" TargetMode="External"/><Relationship Id="rId326" Type="http://schemas.openxmlformats.org/officeDocument/2006/relationships/hyperlink" Target="http://cpdb.molgen.mpg.de/CPDB/showSetDetails?sp=p&amp;st=1" TargetMode="External"/><Relationship Id="rId327" Type="http://schemas.openxmlformats.org/officeDocument/2006/relationships/hyperlink" Target="http://cpdb.molgen.mpg.de/CPDB/showSetDetails?sp=p&amp;st=2" TargetMode="External"/><Relationship Id="rId328" Type="http://schemas.openxmlformats.org/officeDocument/2006/relationships/hyperlink" Target="http://cpdb.molgen.mpg.de/CPDB/showSetDetails?sp=p&amp;st=2" TargetMode="External"/><Relationship Id="rId329" Type="http://schemas.openxmlformats.org/officeDocument/2006/relationships/hyperlink" Target="http://cpdb.molgen.mpg.de/CPDB/showSetDetails?sp=p&amp;st=3" TargetMode="External"/><Relationship Id="rId667" Type="http://schemas.openxmlformats.org/officeDocument/2006/relationships/hyperlink" Target="http://cpdb.molgen.mpg.de/CPDB/showSetDetails?sp=g&amp;st=0" TargetMode="External"/><Relationship Id="rId668" Type="http://schemas.openxmlformats.org/officeDocument/2006/relationships/hyperlink" Target="http://cpdb.molgen.mpg.de/CPDB/showSetDetails?sp=g&amp;st=0" TargetMode="External"/><Relationship Id="rId669" Type="http://schemas.openxmlformats.org/officeDocument/2006/relationships/hyperlink" Target="http://cpdb.molgen.mpg.de/CPDB/showSetDetails?sp=g&amp;st=1" TargetMode="External"/><Relationship Id="rId550" Type="http://schemas.openxmlformats.org/officeDocument/2006/relationships/hyperlink" Target="http://cpdb.molgen.mpg.de/CPDB/showSetDetails?sp=p&amp;st=22" TargetMode="External"/><Relationship Id="rId551" Type="http://schemas.openxmlformats.org/officeDocument/2006/relationships/hyperlink" Target="http://cpdb.molgen.mpg.de/CPDB/showSetDetails?sp=p&amp;st=23" TargetMode="External"/><Relationship Id="rId552" Type="http://schemas.openxmlformats.org/officeDocument/2006/relationships/hyperlink" Target="http://cpdb.molgen.mpg.de/CPDB/showSetDetails?sp=p&amp;st=23" TargetMode="External"/><Relationship Id="rId553" Type="http://schemas.openxmlformats.org/officeDocument/2006/relationships/hyperlink" Target="http://cpdb.molgen.mpg.de/CPDB/showSetDetails?sp=p&amp;st=24" TargetMode="External"/><Relationship Id="rId554" Type="http://schemas.openxmlformats.org/officeDocument/2006/relationships/hyperlink" Target="http://cpdb.molgen.mpg.de/CPDB/showSetDetails?sp=p&amp;st=24" TargetMode="External"/><Relationship Id="rId555" Type="http://schemas.openxmlformats.org/officeDocument/2006/relationships/hyperlink" Target="http://cpdb.molgen.mpg.de/CPDB/showSetDetails?sp=p&amp;st=25" TargetMode="External"/><Relationship Id="rId556" Type="http://schemas.openxmlformats.org/officeDocument/2006/relationships/hyperlink" Target="http://cpdb.molgen.mpg.de/CPDB/showSetDetails?sp=p&amp;st=25" TargetMode="External"/><Relationship Id="rId557" Type="http://schemas.openxmlformats.org/officeDocument/2006/relationships/hyperlink" Target="http://cpdb.molgen.mpg.de/CPDB/showSetDetails?sp=p&amp;st=26" TargetMode="External"/><Relationship Id="rId558" Type="http://schemas.openxmlformats.org/officeDocument/2006/relationships/hyperlink" Target="http://cpdb.molgen.mpg.de/CPDB/showSetDetails?sp=p&amp;st=26" TargetMode="External"/><Relationship Id="rId559" Type="http://schemas.openxmlformats.org/officeDocument/2006/relationships/hyperlink" Target="http://cpdb.molgen.mpg.de/CPDB/showSetDetails?sp=p&amp;st=27" TargetMode="External"/><Relationship Id="rId210" Type="http://schemas.openxmlformats.org/officeDocument/2006/relationships/hyperlink" Target="http://cpdb.molgen.mpg.de/CPDB/showSetDetails?sp=g&amp;st=46" TargetMode="External"/><Relationship Id="rId211" Type="http://schemas.openxmlformats.org/officeDocument/2006/relationships/hyperlink" Target="http://cpdb.molgen.mpg.de/CPDB/showSetDetails?sp=p&amp;st=0" TargetMode="External"/><Relationship Id="rId212" Type="http://schemas.openxmlformats.org/officeDocument/2006/relationships/hyperlink" Target="http://cpdb.molgen.mpg.de/CPDB/showSetDetails?sp=p&amp;st=0" TargetMode="External"/><Relationship Id="rId213" Type="http://schemas.openxmlformats.org/officeDocument/2006/relationships/hyperlink" Target="http://cpdb.molgen.mpg.de/CPDB/showSetDetails?sp=p&amp;st=1" TargetMode="External"/><Relationship Id="rId214" Type="http://schemas.openxmlformats.org/officeDocument/2006/relationships/hyperlink" Target="http://cpdb.molgen.mpg.de/CPDB/showSetDetails?sp=p&amp;st=1" TargetMode="External"/><Relationship Id="rId215" Type="http://schemas.openxmlformats.org/officeDocument/2006/relationships/hyperlink" Target="http://cpdb.molgen.mpg.de/CPDB/showSetDetails?sp=g&amp;st=0" TargetMode="External"/><Relationship Id="rId216" Type="http://schemas.openxmlformats.org/officeDocument/2006/relationships/hyperlink" Target="http://cpdb.molgen.mpg.de/CPDB/showSetDetails?sp=g&amp;st=0" TargetMode="External"/><Relationship Id="rId217" Type="http://schemas.openxmlformats.org/officeDocument/2006/relationships/hyperlink" Target="http://cpdb.molgen.mpg.de/CPDB/showSetDetails?sp=g&amp;st=1" TargetMode="External"/><Relationship Id="rId218" Type="http://schemas.openxmlformats.org/officeDocument/2006/relationships/hyperlink" Target="http://cpdb.molgen.mpg.de/CPDB/showSetDetails?sp=g&amp;st=1" TargetMode="External"/><Relationship Id="rId219" Type="http://schemas.openxmlformats.org/officeDocument/2006/relationships/hyperlink" Target="http://cpdb.molgen.mpg.de/CPDB/showSetDetails?sp=g&amp;st=2" TargetMode="External"/><Relationship Id="rId90" Type="http://schemas.openxmlformats.org/officeDocument/2006/relationships/hyperlink" Target="http://cpdb.molgen.mpg.de/CPDB/showSetDetails?sp=p&amp;st=44" TargetMode="External"/><Relationship Id="rId91" Type="http://schemas.openxmlformats.org/officeDocument/2006/relationships/hyperlink" Target="http://cpdb.molgen.mpg.de/CPDB/showSetDetails?sp=p&amp;st=45" TargetMode="External"/><Relationship Id="rId92" Type="http://schemas.openxmlformats.org/officeDocument/2006/relationships/hyperlink" Target="http://cpdb.molgen.mpg.de/CPDB/showSetDetails?sp=p&amp;st=45" TargetMode="External"/><Relationship Id="rId93" Type="http://schemas.openxmlformats.org/officeDocument/2006/relationships/hyperlink" Target="http://cpdb.molgen.mpg.de/CPDB/showSetDetails?sp=p&amp;st=46" TargetMode="External"/><Relationship Id="rId94" Type="http://schemas.openxmlformats.org/officeDocument/2006/relationships/hyperlink" Target="http://cpdb.molgen.mpg.de/CPDB/showSetDetails?sp=p&amp;st=46" TargetMode="External"/><Relationship Id="rId95" Type="http://schemas.openxmlformats.org/officeDocument/2006/relationships/hyperlink" Target="http://cpdb.molgen.mpg.de/CPDB/showSetDetails?sp=p&amp;st=47" TargetMode="External"/><Relationship Id="rId96" Type="http://schemas.openxmlformats.org/officeDocument/2006/relationships/hyperlink" Target="http://cpdb.molgen.mpg.de/CPDB/showSetDetails?sp=p&amp;st=47" TargetMode="External"/><Relationship Id="rId97" Type="http://schemas.openxmlformats.org/officeDocument/2006/relationships/hyperlink" Target="http://cpdb.molgen.mpg.de/CPDB/showSetDetails?sp=p&amp;st=48" TargetMode="External"/><Relationship Id="rId98" Type="http://schemas.openxmlformats.org/officeDocument/2006/relationships/hyperlink" Target="http://cpdb.molgen.mpg.de/CPDB/showSetDetails?sp=p&amp;st=48" TargetMode="External"/><Relationship Id="rId100" Type="http://schemas.openxmlformats.org/officeDocument/2006/relationships/hyperlink" Target="http://cpdb.molgen.mpg.de/CPDB/showSetDetails?sp=p&amp;st=49" TargetMode="External"/><Relationship Id="rId101" Type="http://schemas.openxmlformats.org/officeDocument/2006/relationships/hyperlink" Target="http://cpdb.molgen.mpg.de/CPDB/showSetDetails?sp=p&amp;st=50" TargetMode="External"/><Relationship Id="rId102" Type="http://schemas.openxmlformats.org/officeDocument/2006/relationships/hyperlink" Target="http://cpdb.molgen.mpg.de/CPDB/showSetDetails?sp=p&amp;st=50" TargetMode="External"/><Relationship Id="rId103" Type="http://schemas.openxmlformats.org/officeDocument/2006/relationships/hyperlink" Target="http://cpdb.molgen.mpg.de/CPDB/showSetDetails?sp=p&amp;st=51" TargetMode="External"/><Relationship Id="rId104" Type="http://schemas.openxmlformats.org/officeDocument/2006/relationships/hyperlink" Target="http://cpdb.molgen.mpg.de/CPDB/showSetDetails?sp=p&amp;st=51" TargetMode="External"/><Relationship Id="rId105" Type="http://schemas.openxmlformats.org/officeDocument/2006/relationships/hyperlink" Target="http://cpdb.molgen.mpg.de/CPDB/showSetDetails?sp=p&amp;st=52" TargetMode="External"/><Relationship Id="rId106" Type="http://schemas.openxmlformats.org/officeDocument/2006/relationships/hyperlink" Target="http://cpdb.molgen.mpg.de/CPDB/showSetDetails?sp=p&amp;st=52" TargetMode="External"/><Relationship Id="rId107" Type="http://schemas.openxmlformats.org/officeDocument/2006/relationships/hyperlink" Target="http://cpdb.molgen.mpg.de/CPDB/showSetDetails?sp=p&amp;st=53" TargetMode="External"/><Relationship Id="rId108" Type="http://schemas.openxmlformats.org/officeDocument/2006/relationships/hyperlink" Target="http://cpdb.molgen.mpg.de/CPDB/showSetDetails?sp=p&amp;st=53" TargetMode="External"/><Relationship Id="rId109" Type="http://schemas.openxmlformats.org/officeDocument/2006/relationships/hyperlink" Target="http://cpdb.molgen.mpg.de/CPDB/showSetDetails?sp=p&amp;st=54" TargetMode="External"/><Relationship Id="rId99" Type="http://schemas.openxmlformats.org/officeDocument/2006/relationships/hyperlink" Target="http://cpdb.molgen.mpg.de/CPDB/showSetDetails?sp=p&amp;st=49" TargetMode="External"/><Relationship Id="rId440" Type="http://schemas.openxmlformats.org/officeDocument/2006/relationships/hyperlink" Target="http://cpdb.molgen.mpg.de/CPDB/showSetDetails?sp=g&amp;st=41" TargetMode="External"/><Relationship Id="rId441" Type="http://schemas.openxmlformats.org/officeDocument/2006/relationships/hyperlink" Target="http://cpdb.molgen.mpg.de/CPDB/showSetDetails?sp=g&amp;st=42" TargetMode="External"/><Relationship Id="rId442" Type="http://schemas.openxmlformats.org/officeDocument/2006/relationships/hyperlink" Target="http://cpdb.molgen.mpg.de/CPDB/showSetDetails?sp=g&amp;st=42" TargetMode="External"/><Relationship Id="rId443" Type="http://schemas.openxmlformats.org/officeDocument/2006/relationships/hyperlink" Target="http://cpdb.molgen.mpg.de/CPDB/showSetDetails?sp=g&amp;st=43" TargetMode="External"/><Relationship Id="rId444" Type="http://schemas.openxmlformats.org/officeDocument/2006/relationships/hyperlink" Target="http://cpdb.molgen.mpg.de/CPDB/showSetDetails?sp=g&amp;st=43" TargetMode="External"/><Relationship Id="rId445" Type="http://schemas.openxmlformats.org/officeDocument/2006/relationships/hyperlink" Target="http://cpdb.molgen.mpg.de/CPDB/showSetDetails?sp=g&amp;st=44" TargetMode="External"/><Relationship Id="rId446" Type="http://schemas.openxmlformats.org/officeDocument/2006/relationships/hyperlink" Target="http://cpdb.molgen.mpg.de/CPDB/showSetDetails?sp=g&amp;st=44" TargetMode="External"/><Relationship Id="rId447" Type="http://schemas.openxmlformats.org/officeDocument/2006/relationships/hyperlink" Target="http://cpdb.molgen.mpg.de/CPDB/showSetDetails?sp=g&amp;st=45" TargetMode="External"/><Relationship Id="rId448" Type="http://schemas.openxmlformats.org/officeDocument/2006/relationships/hyperlink" Target="http://cpdb.molgen.mpg.de/CPDB/showSetDetails?sp=g&amp;st=45" TargetMode="External"/><Relationship Id="rId449" Type="http://schemas.openxmlformats.org/officeDocument/2006/relationships/hyperlink" Target="http://cpdb.molgen.mpg.de/CPDB/showSetDetails?sp=p&amp;st=0" TargetMode="External"/><Relationship Id="rId670" Type="http://schemas.openxmlformats.org/officeDocument/2006/relationships/hyperlink" Target="http://cpdb.molgen.mpg.de/CPDB/showSetDetails?sp=g&amp;st=1" TargetMode="External"/><Relationship Id="rId671" Type="http://schemas.openxmlformats.org/officeDocument/2006/relationships/hyperlink" Target="http://cpdb.molgen.mpg.de/CPDB/showSetDetails?sp=g&amp;st=2" TargetMode="External"/><Relationship Id="rId672" Type="http://schemas.openxmlformats.org/officeDocument/2006/relationships/hyperlink" Target="http://cpdb.molgen.mpg.de/CPDB/showSetDetails?sp=g&amp;st=2" TargetMode="External"/><Relationship Id="rId673" Type="http://schemas.openxmlformats.org/officeDocument/2006/relationships/hyperlink" Target="http://cpdb.molgen.mpg.de/CPDB/showSetDetails?sp=g&amp;st=3" TargetMode="External"/><Relationship Id="rId674" Type="http://schemas.openxmlformats.org/officeDocument/2006/relationships/hyperlink" Target="http://cpdb.molgen.mpg.de/CPDB/showSetDetails?sp=g&amp;st=3" TargetMode="External"/><Relationship Id="rId675" Type="http://schemas.openxmlformats.org/officeDocument/2006/relationships/hyperlink" Target="http://cpdb.molgen.mpg.de/CPDB/showSetDetails?sp=g&amp;st=4" TargetMode="External"/><Relationship Id="rId676" Type="http://schemas.openxmlformats.org/officeDocument/2006/relationships/hyperlink" Target="http://cpdb.molgen.mpg.de/CPDB/showSetDetails?sp=g&amp;st=4" TargetMode="External"/><Relationship Id="rId330" Type="http://schemas.openxmlformats.org/officeDocument/2006/relationships/hyperlink" Target="http://cpdb.molgen.mpg.de/CPDB/showSetDetails?sp=p&amp;st=3" TargetMode="External"/><Relationship Id="rId331" Type="http://schemas.openxmlformats.org/officeDocument/2006/relationships/hyperlink" Target="http://cpdb.molgen.mpg.de/CPDB/showSetDetails?sp=p&amp;st=4" TargetMode="External"/><Relationship Id="rId332" Type="http://schemas.openxmlformats.org/officeDocument/2006/relationships/hyperlink" Target="http://cpdb.molgen.mpg.de/CPDB/showSetDetails?sp=p&amp;st=4" TargetMode="External"/><Relationship Id="rId333" Type="http://schemas.openxmlformats.org/officeDocument/2006/relationships/hyperlink" Target="http://cpdb.molgen.mpg.de/CPDB/showSetDetails?sp=p&amp;st=5" TargetMode="External"/><Relationship Id="rId334" Type="http://schemas.openxmlformats.org/officeDocument/2006/relationships/hyperlink" Target="http://cpdb.molgen.mpg.de/CPDB/showSetDetails?sp=p&amp;st=5" TargetMode="External"/><Relationship Id="rId335" Type="http://schemas.openxmlformats.org/officeDocument/2006/relationships/hyperlink" Target="http://cpdb.molgen.mpg.de/CPDB/showSetDetails?sp=p&amp;st=6" TargetMode="External"/><Relationship Id="rId336" Type="http://schemas.openxmlformats.org/officeDocument/2006/relationships/hyperlink" Target="http://cpdb.molgen.mpg.de/CPDB/showSetDetails?sp=p&amp;st=6" TargetMode="External"/><Relationship Id="rId337" Type="http://schemas.openxmlformats.org/officeDocument/2006/relationships/hyperlink" Target="http://cpdb.molgen.mpg.de/CPDB/showSetDetails?sp=p&amp;st=7" TargetMode="External"/><Relationship Id="rId338" Type="http://schemas.openxmlformats.org/officeDocument/2006/relationships/hyperlink" Target="http://cpdb.molgen.mpg.de/CPDB/showSetDetails?sp=p&amp;st=7" TargetMode="External"/><Relationship Id="rId339" Type="http://schemas.openxmlformats.org/officeDocument/2006/relationships/hyperlink" Target="http://cpdb.molgen.mpg.de/CPDB/showSetDetails?sp=p&amp;st=8" TargetMode="External"/><Relationship Id="rId677" Type="http://schemas.openxmlformats.org/officeDocument/2006/relationships/hyperlink" Target="http://cpdb.molgen.mpg.de/CPDB/showSetDetails?sp=g&amp;st=5" TargetMode="External"/><Relationship Id="rId678" Type="http://schemas.openxmlformats.org/officeDocument/2006/relationships/hyperlink" Target="http://cpdb.molgen.mpg.de/CPDB/showSetDetails?sp=g&amp;st=5" TargetMode="External"/><Relationship Id="rId679" Type="http://schemas.openxmlformats.org/officeDocument/2006/relationships/hyperlink" Target="http://cpdb.molgen.mpg.de/CPDB/showSetDetails?sp=g&amp;st=6" TargetMode="External"/><Relationship Id="rId560" Type="http://schemas.openxmlformats.org/officeDocument/2006/relationships/hyperlink" Target="http://cpdb.molgen.mpg.de/CPDB/showSetDetails?sp=p&amp;st=27" TargetMode="External"/><Relationship Id="rId561" Type="http://schemas.openxmlformats.org/officeDocument/2006/relationships/hyperlink" Target="http://cpdb.molgen.mpg.de/CPDB/showSetDetails?sp=p&amp;st=28" TargetMode="External"/><Relationship Id="rId562" Type="http://schemas.openxmlformats.org/officeDocument/2006/relationships/hyperlink" Target="http://cpdb.molgen.mpg.de/CPDB/showSetDetails?sp=p&amp;st=28" TargetMode="External"/><Relationship Id="rId563" Type="http://schemas.openxmlformats.org/officeDocument/2006/relationships/hyperlink" Target="http://cpdb.molgen.mpg.de/CPDB/showSetDetails?sp=g&amp;st=0" TargetMode="External"/><Relationship Id="rId564" Type="http://schemas.openxmlformats.org/officeDocument/2006/relationships/hyperlink" Target="http://cpdb.molgen.mpg.de/CPDB/showSetDetails?sp=g&amp;st=0" TargetMode="External"/><Relationship Id="rId565" Type="http://schemas.openxmlformats.org/officeDocument/2006/relationships/hyperlink" Target="http://cpdb.molgen.mpg.de/CPDB/showSetDetails?sp=g&amp;st=1" TargetMode="External"/><Relationship Id="rId566" Type="http://schemas.openxmlformats.org/officeDocument/2006/relationships/hyperlink" Target="http://cpdb.molgen.mpg.de/CPDB/showSetDetails?sp=g&amp;st=1" TargetMode="External"/><Relationship Id="rId567" Type="http://schemas.openxmlformats.org/officeDocument/2006/relationships/hyperlink" Target="http://cpdb.molgen.mpg.de/CPDB/showSetDetails?sp=g&amp;st=2" TargetMode="External"/><Relationship Id="rId568" Type="http://schemas.openxmlformats.org/officeDocument/2006/relationships/hyperlink" Target="http://cpdb.molgen.mpg.de/CPDB/showSetDetails?sp=g&amp;st=2" TargetMode="External"/><Relationship Id="rId569" Type="http://schemas.openxmlformats.org/officeDocument/2006/relationships/hyperlink" Target="http://cpdb.molgen.mpg.de/CPDB/showSetDetails?sp=g&amp;st=3" TargetMode="External"/><Relationship Id="rId220" Type="http://schemas.openxmlformats.org/officeDocument/2006/relationships/hyperlink" Target="http://cpdb.molgen.mpg.de/CPDB/showSetDetails?sp=g&amp;st=2" TargetMode="External"/><Relationship Id="rId221" Type="http://schemas.openxmlformats.org/officeDocument/2006/relationships/hyperlink" Target="http://cpdb.molgen.mpg.de/CPDB/showSetDetails?sp=g&amp;st=3" TargetMode="External"/><Relationship Id="rId222" Type="http://schemas.openxmlformats.org/officeDocument/2006/relationships/hyperlink" Target="http://cpdb.molgen.mpg.de/CPDB/showSetDetails?sp=g&amp;st=3" TargetMode="External"/><Relationship Id="rId223" Type="http://schemas.openxmlformats.org/officeDocument/2006/relationships/hyperlink" Target="http://cpdb.molgen.mpg.de/CPDB/showSetDetails?sp=g&amp;st=4" TargetMode="External"/><Relationship Id="rId224" Type="http://schemas.openxmlformats.org/officeDocument/2006/relationships/hyperlink" Target="http://cpdb.molgen.mpg.de/CPDB/showSetDetails?sp=g&amp;st=4" TargetMode="External"/><Relationship Id="rId225" Type="http://schemas.openxmlformats.org/officeDocument/2006/relationships/hyperlink" Target="http://cpdb.molgen.mpg.de/CPDB/showSetDetails?sp=g&amp;st=5" TargetMode="External"/><Relationship Id="rId226" Type="http://schemas.openxmlformats.org/officeDocument/2006/relationships/hyperlink" Target="http://cpdb.molgen.mpg.de/CPDB/showSetDetails?sp=g&amp;st=5" TargetMode="External"/><Relationship Id="rId227" Type="http://schemas.openxmlformats.org/officeDocument/2006/relationships/hyperlink" Target="http://cpdb.molgen.mpg.de/CPDB/showSetDetails?sp=g&amp;st=6" TargetMode="External"/><Relationship Id="rId228" Type="http://schemas.openxmlformats.org/officeDocument/2006/relationships/hyperlink" Target="http://cpdb.molgen.mpg.de/CPDB/showSetDetails?sp=g&amp;st=6" TargetMode="External"/><Relationship Id="rId229" Type="http://schemas.openxmlformats.org/officeDocument/2006/relationships/hyperlink" Target="http://cpdb.molgen.mpg.de/CPDB/showSetDetails?sp=g&amp;st=7" TargetMode="External"/><Relationship Id="rId450" Type="http://schemas.openxmlformats.org/officeDocument/2006/relationships/hyperlink" Target="http://cpdb.molgen.mpg.de/CPDB/showSetDetails?sp=p&amp;st=0" TargetMode="External"/><Relationship Id="rId451" Type="http://schemas.openxmlformats.org/officeDocument/2006/relationships/hyperlink" Target="http://cpdb.molgen.mpg.de/CPDB/showSetDetails?sp=p&amp;st=1" TargetMode="External"/><Relationship Id="rId452" Type="http://schemas.openxmlformats.org/officeDocument/2006/relationships/hyperlink" Target="http://cpdb.molgen.mpg.de/CPDB/showSetDetails?sp=p&amp;st=1" TargetMode="External"/><Relationship Id="rId453" Type="http://schemas.openxmlformats.org/officeDocument/2006/relationships/hyperlink" Target="http://cpdb.molgen.mpg.de/CPDB/showSetDetails?sp=p&amp;st=2" TargetMode="External"/><Relationship Id="rId454" Type="http://schemas.openxmlformats.org/officeDocument/2006/relationships/hyperlink" Target="http://cpdb.molgen.mpg.de/CPDB/showSetDetails?sp=p&amp;st=2" TargetMode="External"/><Relationship Id="rId455" Type="http://schemas.openxmlformats.org/officeDocument/2006/relationships/hyperlink" Target="http://cpdb.molgen.mpg.de/CPDB/showSetDetails?sp=p&amp;st=3" TargetMode="External"/><Relationship Id="rId456" Type="http://schemas.openxmlformats.org/officeDocument/2006/relationships/hyperlink" Target="http://cpdb.molgen.mpg.de/CPDB/showSetDetails?sp=p&amp;st=3" TargetMode="External"/><Relationship Id="rId110" Type="http://schemas.openxmlformats.org/officeDocument/2006/relationships/hyperlink" Target="http://cpdb.molgen.mpg.de/CPDB/showSetDetails?sp=p&amp;st=54" TargetMode="External"/><Relationship Id="rId111" Type="http://schemas.openxmlformats.org/officeDocument/2006/relationships/hyperlink" Target="http://cpdb.molgen.mpg.de/CPDB/showSetDetails?sp=p&amp;st=55" TargetMode="External"/><Relationship Id="rId459" Type="http://schemas.openxmlformats.org/officeDocument/2006/relationships/hyperlink" Target="http://cpdb.molgen.mpg.de/CPDB/showSetDetails?sp=p&amp;st=5" TargetMode="External"/><Relationship Id="rId1" Type="http://schemas.openxmlformats.org/officeDocument/2006/relationships/hyperlink" Target="http://cpdb.molgen.mpg.de/CPDB/showSetDetails?sp=p&amp;st=0" TargetMode="External"/><Relationship Id="rId2" Type="http://schemas.openxmlformats.org/officeDocument/2006/relationships/hyperlink" Target="http://cpdb.molgen.mpg.de/CPDB/showSetDetails?sp=p&amp;st=0" TargetMode="External"/><Relationship Id="rId3" Type="http://schemas.openxmlformats.org/officeDocument/2006/relationships/hyperlink" Target="http://cpdb.molgen.mpg.de/CPDB/showSetDetails?sp=p&amp;st=1" TargetMode="External"/><Relationship Id="rId4" Type="http://schemas.openxmlformats.org/officeDocument/2006/relationships/hyperlink" Target="http://cpdb.molgen.mpg.de/CPDB/showSetDetails?sp=p&amp;st=1" TargetMode="External"/><Relationship Id="rId5" Type="http://schemas.openxmlformats.org/officeDocument/2006/relationships/hyperlink" Target="http://cpdb.molgen.mpg.de/CPDB/showSetDetails?sp=p&amp;st=2" TargetMode="External"/><Relationship Id="rId6" Type="http://schemas.openxmlformats.org/officeDocument/2006/relationships/hyperlink" Target="http://cpdb.molgen.mpg.de/CPDB/showSetDetails?sp=p&amp;st=2" TargetMode="External"/><Relationship Id="rId7" Type="http://schemas.openxmlformats.org/officeDocument/2006/relationships/hyperlink" Target="http://cpdb.molgen.mpg.de/CPDB/showSetDetails?sp=p&amp;st=3" TargetMode="External"/><Relationship Id="rId8" Type="http://schemas.openxmlformats.org/officeDocument/2006/relationships/hyperlink" Target="http://cpdb.molgen.mpg.de/CPDB/showSetDetails?sp=p&amp;st=3" TargetMode="External"/><Relationship Id="rId9" Type="http://schemas.openxmlformats.org/officeDocument/2006/relationships/hyperlink" Target="http://cpdb.molgen.mpg.de/CPDB/showSetDetails?sp=p&amp;st=4" TargetMode="External"/><Relationship Id="rId112" Type="http://schemas.openxmlformats.org/officeDocument/2006/relationships/hyperlink" Target="http://cpdb.molgen.mpg.de/CPDB/showSetDetails?sp=p&amp;st=55" TargetMode="External"/><Relationship Id="rId113" Type="http://schemas.openxmlformats.org/officeDocument/2006/relationships/hyperlink" Target="http://cpdb.molgen.mpg.de/CPDB/showSetDetails?sp=p&amp;st=56" TargetMode="External"/><Relationship Id="rId114" Type="http://schemas.openxmlformats.org/officeDocument/2006/relationships/hyperlink" Target="http://cpdb.molgen.mpg.de/CPDB/showSetDetails?sp=p&amp;st=56" TargetMode="External"/><Relationship Id="rId115" Type="http://schemas.openxmlformats.org/officeDocument/2006/relationships/hyperlink" Target="http://cpdb.molgen.mpg.de/CPDB/showSetDetails?sp=p&amp;st=57" TargetMode="External"/><Relationship Id="rId116" Type="http://schemas.openxmlformats.org/officeDocument/2006/relationships/hyperlink" Target="http://cpdb.molgen.mpg.de/CPDB/showSetDetails?sp=p&amp;st=57" TargetMode="External"/><Relationship Id="rId117" Type="http://schemas.openxmlformats.org/officeDocument/2006/relationships/hyperlink" Target="http://cpdb.molgen.mpg.de/CPDB/showSetDetails?sp=g&amp;st=0" TargetMode="External"/><Relationship Id="rId118" Type="http://schemas.openxmlformats.org/officeDocument/2006/relationships/hyperlink" Target="http://cpdb.molgen.mpg.de/CPDB/showSetDetails?sp=g&amp;st=0" TargetMode="External"/><Relationship Id="rId119" Type="http://schemas.openxmlformats.org/officeDocument/2006/relationships/hyperlink" Target="http://cpdb.molgen.mpg.de/CPDB/showSetDetails?sp=g&amp;st=1" TargetMode="External"/><Relationship Id="rId457" Type="http://schemas.openxmlformats.org/officeDocument/2006/relationships/hyperlink" Target="http://cpdb.molgen.mpg.de/CPDB/showSetDetails?sp=p&amp;st=4" TargetMode="External"/><Relationship Id="rId458" Type="http://schemas.openxmlformats.org/officeDocument/2006/relationships/hyperlink" Target="http://cpdb.molgen.mpg.de/CPDB/showSetDetails?sp=p&amp;st=4" TargetMode="External"/><Relationship Id="rId680" Type="http://schemas.openxmlformats.org/officeDocument/2006/relationships/hyperlink" Target="http://cpdb.molgen.mpg.de/CPDB/showSetDetails?sp=g&amp;st=6" TargetMode="External"/><Relationship Id="rId681" Type="http://schemas.openxmlformats.org/officeDocument/2006/relationships/hyperlink" Target="http://cpdb.molgen.mpg.de/CPDB/showSetDetails?sp=g&amp;st=7" TargetMode="External"/><Relationship Id="rId682" Type="http://schemas.openxmlformats.org/officeDocument/2006/relationships/hyperlink" Target="http://cpdb.molgen.mpg.de/CPDB/showSetDetails?sp=g&amp;st=7" TargetMode="External"/><Relationship Id="rId683" Type="http://schemas.openxmlformats.org/officeDocument/2006/relationships/hyperlink" Target="http://cpdb.molgen.mpg.de/CPDB/showSetDetails?sp=g&amp;st=8" TargetMode="External"/><Relationship Id="rId684" Type="http://schemas.openxmlformats.org/officeDocument/2006/relationships/hyperlink" Target="http://cpdb.molgen.mpg.de/CPDB/showSetDetails?sp=g&amp;st=8" TargetMode="External"/><Relationship Id="rId685" Type="http://schemas.openxmlformats.org/officeDocument/2006/relationships/hyperlink" Target="http://cpdb.molgen.mpg.de/CPDB/showSetDetails?sp=g&amp;st=9" TargetMode="External"/><Relationship Id="rId686" Type="http://schemas.openxmlformats.org/officeDocument/2006/relationships/hyperlink" Target="http://cpdb.molgen.mpg.de/CPDB/showSetDetails?sp=g&amp;st=9" TargetMode="External"/><Relationship Id="rId340" Type="http://schemas.openxmlformats.org/officeDocument/2006/relationships/hyperlink" Target="http://cpdb.molgen.mpg.de/CPDB/showSetDetails?sp=p&amp;st=8" TargetMode="External"/><Relationship Id="rId341" Type="http://schemas.openxmlformats.org/officeDocument/2006/relationships/hyperlink" Target="http://cpdb.molgen.mpg.de/CPDB/showSetDetails?sp=p&amp;st=9" TargetMode="External"/><Relationship Id="rId342" Type="http://schemas.openxmlformats.org/officeDocument/2006/relationships/hyperlink" Target="http://cpdb.molgen.mpg.de/CPDB/showSetDetails?sp=p&amp;st=9" TargetMode="External"/><Relationship Id="rId343" Type="http://schemas.openxmlformats.org/officeDocument/2006/relationships/hyperlink" Target="http://cpdb.molgen.mpg.de/CPDB/showSetDetails?sp=p&amp;st=10" TargetMode="External"/><Relationship Id="rId344" Type="http://schemas.openxmlformats.org/officeDocument/2006/relationships/hyperlink" Target="http://cpdb.molgen.mpg.de/CPDB/showSetDetails?sp=p&amp;st=10" TargetMode="External"/><Relationship Id="rId345" Type="http://schemas.openxmlformats.org/officeDocument/2006/relationships/hyperlink" Target="http://cpdb.molgen.mpg.de/CPDB/showSetDetails?sp=p&amp;st=11" TargetMode="External"/><Relationship Id="rId346" Type="http://schemas.openxmlformats.org/officeDocument/2006/relationships/hyperlink" Target="http://cpdb.molgen.mpg.de/CPDB/showSetDetails?sp=p&amp;st=11" TargetMode="External"/><Relationship Id="rId347" Type="http://schemas.openxmlformats.org/officeDocument/2006/relationships/hyperlink" Target="http://cpdb.molgen.mpg.de/CPDB/showSetDetails?sp=p&amp;st=12" TargetMode="External"/><Relationship Id="rId348" Type="http://schemas.openxmlformats.org/officeDocument/2006/relationships/hyperlink" Target="http://cpdb.molgen.mpg.de/CPDB/showSetDetails?sp=p&amp;st=12" TargetMode="External"/><Relationship Id="rId349" Type="http://schemas.openxmlformats.org/officeDocument/2006/relationships/hyperlink" Target="http://cpdb.molgen.mpg.de/CPDB/showSetDetails?sp=p&amp;st=13" TargetMode="External"/><Relationship Id="rId687" Type="http://schemas.openxmlformats.org/officeDocument/2006/relationships/hyperlink" Target="http://cpdb.molgen.mpg.de/CPDB/showSetDetails?sp=g&amp;st=10" TargetMode="External"/><Relationship Id="rId688" Type="http://schemas.openxmlformats.org/officeDocument/2006/relationships/hyperlink" Target="http://cpdb.molgen.mpg.de/CPDB/showSetDetails?sp=g&amp;st=10" TargetMode="External"/><Relationship Id="rId689" Type="http://schemas.openxmlformats.org/officeDocument/2006/relationships/hyperlink" Target="http://cpdb.molgen.mpg.de/CPDB/showSetDetails?sp=g&amp;st=11" TargetMode="External"/><Relationship Id="rId570" Type="http://schemas.openxmlformats.org/officeDocument/2006/relationships/hyperlink" Target="http://cpdb.molgen.mpg.de/CPDB/showSetDetails?sp=g&amp;st=3" TargetMode="External"/><Relationship Id="rId571" Type="http://schemas.openxmlformats.org/officeDocument/2006/relationships/hyperlink" Target="http://cpdb.molgen.mpg.de/CPDB/showSetDetails?sp=g&amp;st=4" TargetMode="External"/><Relationship Id="rId572" Type="http://schemas.openxmlformats.org/officeDocument/2006/relationships/hyperlink" Target="http://cpdb.molgen.mpg.de/CPDB/showSetDetails?sp=g&amp;st=4" TargetMode="External"/><Relationship Id="rId573" Type="http://schemas.openxmlformats.org/officeDocument/2006/relationships/hyperlink" Target="http://cpdb.molgen.mpg.de/CPDB/showSetDetails?sp=g&amp;st=5" TargetMode="External"/><Relationship Id="rId574" Type="http://schemas.openxmlformats.org/officeDocument/2006/relationships/hyperlink" Target="http://cpdb.molgen.mpg.de/CPDB/showSetDetails?sp=g&amp;st=5" TargetMode="External"/><Relationship Id="rId575" Type="http://schemas.openxmlformats.org/officeDocument/2006/relationships/hyperlink" Target="http://cpdb.molgen.mpg.de/CPDB/showSetDetails?sp=g&amp;st=6" TargetMode="External"/><Relationship Id="rId576" Type="http://schemas.openxmlformats.org/officeDocument/2006/relationships/hyperlink" Target="http://cpdb.molgen.mpg.de/CPDB/showSetDetails?sp=g&amp;st=6" TargetMode="External"/><Relationship Id="rId230" Type="http://schemas.openxmlformats.org/officeDocument/2006/relationships/hyperlink" Target="http://cpdb.molgen.mpg.de/CPDB/showSetDetails?sp=g&amp;st=7" TargetMode="External"/><Relationship Id="rId231" Type="http://schemas.openxmlformats.org/officeDocument/2006/relationships/hyperlink" Target="http://cpdb.molgen.mpg.de/CPDB/showSetDetails?sp=g&amp;st=8" TargetMode="External"/><Relationship Id="rId232" Type="http://schemas.openxmlformats.org/officeDocument/2006/relationships/hyperlink" Target="http://cpdb.molgen.mpg.de/CPDB/showSetDetails?sp=g&amp;st=8" TargetMode="External"/><Relationship Id="rId233" Type="http://schemas.openxmlformats.org/officeDocument/2006/relationships/hyperlink" Target="http://cpdb.molgen.mpg.de/CPDB/showSetDetails?sp=g&amp;st=9" TargetMode="External"/><Relationship Id="rId234" Type="http://schemas.openxmlformats.org/officeDocument/2006/relationships/hyperlink" Target="http://cpdb.molgen.mpg.de/CPDB/showSetDetails?sp=g&amp;st=9" TargetMode="External"/><Relationship Id="rId235" Type="http://schemas.openxmlformats.org/officeDocument/2006/relationships/hyperlink" Target="http://cpdb.molgen.mpg.de/CPDB/showSetDetails?sp=g&amp;st=10" TargetMode="External"/><Relationship Id="rId236" Type="http://schemas.openxmlformats.org/officeDocument/2006/relationships/hyperlink" Target="http://cpdb.molgen.mpg.de/CPDB/showSetDetails?sp=g&amp;st=10" TargetMode="External"/><Relationship Id="rId237" Type="http://schemas.openxmlformats.org/officeDocument/2006/relationships/hyperlink" Target="http://cpdb.molgen.mpg.de/CPDB/showSetDetails?sp=g&amp;st=11" TargetMode="External"/><Relationship Id="rId238" Type="http://schemas.openxmlformats.org/officeDocument/2006/relationships/hyperlink" Target="http://cpdb.molgen.mpg.de/CPDB/showSetDetails?sp=g&amp;st=11" TargetMode="External"/><Relationship Id="rId239" Type="http://schemas.openxmlformats.org/officeDocument/2006/relationships/hyperlink" Target="http://cpdb.molgen.mpg.de/CPDB/showSetDetails?sp=g&amp;st=12" TargetMode="External"/><Relationship Id="rId577" Type="http://schemas.openxmlformats.org/officeDocument/2006/relationships/hyperlink" Target="http://cpdb.molgen.mpg.de/CPDB/showSetDetails?sp=g&amp;st=7" TargetMode="External"/><Relationship Id="rId578" Type="http://schemas.openxmlformats.org/officeDocument/2006/relationships/hyperlink" Target="http://cpdb.molgen.mpg.de/CPDB/showSetDetails?sp=g&amp;st=7" TargetMode="External"/><Relationship Id="rId579" Type="http://schemas.openxmlformats.org/officeDocument/2006/relationships/hyperlink" Target="http://cpdb.molgen.mpg.de/CPDB/showSetDetails?sp=g&amp;st=8" TargetMode="External"/><Relationship Id="rId460" Type="http://schemas.openxmlformats.org/officeDocument/2006/relationships/hyperlink" Target="http://cpdb.molgen.mpg.de/CPDB/showSetDetails?sp=p&amp;st=5" TargetMode="External"/><Relationship Id="rId461" Type="http://schemas.openxmlformats.org/officeDocument/2006/relationships/hyperlink" Target="http://cpdb.molgen.mpg.de/CPDB/showSetDetails?sp=g&amp;st=0" TargetMode="External"/><Relationship Id="rId462" Type="http://schemas.openxmlformats.org/officeDocument/2006/relationships/hyperlink" Target="http://cpdb.molgen.mpg.de/CPDB/showSetDetails?sp=g&amp;st=0" TargetMode="External"/><Relationship Id="rId463" Type="http://schemas.openxmlformats.org/officeDocument/2006/relationships/hyperlink" Target="http://cpdb.molgen.mpg.de/CPDB/showSetDetails?sp=g&amp;st=1" TargetMode="External"/><Relationship Id="rId464" Type="http://schemas.openxmlformats.org/officeDocument/2006/relationships/hyperlink" Target="http://cpdb.molgen.mpg.de/CPDB/showSetDetails?sp=g&amp;st=1" TargetMode="External"/><Relationship Id="rId465" Type="http://schemas.openxmlformats.org/officeDocument/2006/relationships/hyperlink" Target="http://cpdb.molgen.mpg.de/CPDB/showSetDetails?sp=g&amp;st=2" TargetMode="External"/><Relationship Id="rId466" Type="http://schemas.openxmlformats.org/officeDocument/2006/relationships/hyperlink" Target="http://cpdb.molgen.mpg.de/CPDB/showSetDetails?sp=g&amp;st=2" TargetMode="External"/><Relationship Id="rId467" Type="http://schemas.openxmlformats.org/officeDocument/2006/relationships/hyperlink" Target="http://cpdb.molgen.mpg.de/CPDB/showSetDetails?sp=g&amp;st=3" TargetMode="External"/><Relationship Id="rId468" Type="http://schemas.openxmlformats.org/officeDocument/2006/relationships/hyperlink" Target="http://cpdb.molgen.mpg.de/CPDB/showSetDetails?sp=g&amp;st=3" TargetMode="External"/><Relationship Id="rId469" Type="http://schemas.openxmlformats.org/officeDocument/2006/relationships/hyperlink" Target="http://cpdb.molgen.mpg.de/CPDB/showSetDetails?sp=g&amp;st=4" TargetMode="External"/><Relationship Id="rId120" Type="http://schemas.openxmlformats.org/officeDocument/2006/relationships/hyperlink" Target="http://cpdb.molgen.mpg.de/CPDB/showSetDetails?sp=g&amp;st=1" TargetMode="External"/><Relationship Id="rId121" Type="http://schemas.openxmlformats.org/officeDocument/2006/relationships/hyperlink" Target="http://cpdb.molgen.mpg.de/CPDB/showSetDetails?sp=g&amp;st=2" TargetMode="External"/><Relationship Id="rId122" Type="http://schemas.openxmlformats.org/officeDocument/2006/relationships/hyperlink" Target="http://cpdb.molgen.mpg.de/CPDB/showSetDetails?sp=g&amp;st=2" TargetMode="External"/><Relationship Id="rId123" Type="http://schemas.openxmlformats.org/officeDocument/2006/relationships/hyperlink" Target="http://cpdb.molgen.mpg.de/CPDB/showSetDetails?sp=g&amp;st=3" TargetMode="External"/><Relationship Id="rId124" Type="http://schemas.openxmlformats.org/officeDocument/2006/relationships/hyperlink" Target="http://cpdb.molgen.mpg.de/CPDB/showSetDetails?sp=g&amp;st=3" TargetMode="External"/><Relationship Id="rId125" Type="http://schemas.openxmlformats.org/officeDocument/2006/relationships/hyperlink" Target="http://cpdb.molgen.mpg.de/CPDB/showSetDetails?sp=g&amp;st=4" TargetMode="External"/><Relationship Id="rId126" Type="http://schemas.openxmlformats.org/officeDocument/2006/relationships/hyperlink" Target="http://cpdb.molgen.mpg.de/CPDB/showSetDetails?sp=g&amp;st=4" TargetMode="External"/><Relationship Id="rId127" Type="http://schemas.openxmlformats.org/officeDocument/2006/relationships/hyperlink" Target="http://cpdb.molgen.mpg.de/CPDB/showSetDetails?sp=g&amp;st=5" TargetMode="External"/><Relationship Id="rId128" Type="http://schemas.openxmlformats.org/officeDocument/2006/relationships/hyperlink" Target="http://cpdb.molgen.mpg.de/CPDB/showSetDetails?sp=g&amp;st=5" TargetMode="External"/><Relationship Id="rId129" Type="http://schemas.openxmlformats.org/officeDocument/2006/relationships/hyperlink" Target="http://cpdb.molgen.mpg.de/CPDB/showSetDetails?sp=g&amp;st=6" TargetMode="External"/><Relationship Id="rId690" Type="http://schemas.openxmlformats.org/officeDocument/2006/relationships/hyperlink" Target="http://cpdb.molgen.mpg.de/CPDB/showSetDetails?sp=g&amp;st=11" TargetMode="External"/><Relationship Id="rId691" Type="http://schemas.openxmlformats.org/officeDocument/2006/relationships/hyperlink" Target="http://cpdb.molgen.mpg.de/CPDB/showSetDetails?sp=g&amp;st=12" TargetMode="External"/><Relationship Id="rId692" Type="http://schemas.openxmlformats.org/officeDocument/2006/relationships/hyperlink" Target="http://cpdb.molgen.mpg.de/CPDB/showSetDetails?sp=g&amp;st=12" TargetMode="External"/><Relationship Id="rId693" Type="http://schemas.openxmlformats.org/officeDocument/2006/relationships/hyperlink" Target="http://cpdb.molgen.mpg.de/CPDB/showSetDetails?sp=g&amp;st=13" TargetMode="External"/><Relationship Id="rId694" Type="http://schemas.openxmlformats.org/officeDocument/2006/relationships/hyperlink" Target="http://cpdb.molgen.mpg.de/CPDB/showSetDetails?sp=g&amp;st=13" TargetMode="External"/><Relationship Id="rId695" Type="http://schemas.openxmlformats.org/officeDocument/2006/relationships/hyperlink" Target="http://cpdb.molgen.mpg.de/CPDB/showSetDetails?sp=g&amp;st=14" TargetMode="External"/><Relationship Id="rId696" Type="http://schemas.openxmlformats.org/officeDocument/2006/relationships/hyperlink" Target="http://cpdb.molgen.mpg.de/CPDB/showSetDetails?sp=g&amp;st=14" TargetMode="External"/><Relationship Id="rId350" Type="http://schemas.openxmlformats.org/officeDocument/2006/relationships/hyperlink" Target="http://cpdb.molgen.mpg.de/CPDB/showSetDetails?sp=p&amp;st=13" TargetMode="External"/><Relationship Id="rId351" Type="http://schemas.openxmlformats.org/officeDocument/2006/relationships/hyperlink" Target="http://cpdb.molgen.mpg.de/CPDB/showSetDetails?sp=p&amp;st=14" TargetMode="External"/><Relationship Id="rId352" Type="http://schemas.openxmlformats.org/officeDocument/2006/relationships/hyperlink" Target="http://cpdb.molgen.mpg.de/CPDB/showSetDetails?sp=p&amp;st=14" TargetMode="External"/><Relationship Id="rId353" Type="http://schemas.openxmlformats.org/officeDocument/2006/relationships/hyperlink" Target="http://cpdb.molgen.mpg.de/CPDB/showSetDetails?sp=p&amp;st=15" TargetMode="External"/><Relationship Id="rId354" Type="http://schemas.openxmlformats.org/officeDocument/2006/relationships/hyperlink" Target="http://cpdb.molgen.mpg.de/CPDB/showSetDetails?sp=p&amp;st=15" TargetMode="External"/><Relationship Id="rId355" Type="http://schemas.openxmlformats.org/officeDocument/2006/relationships/hyperlink" Target="http://cpdb.molgen.mpg.de/CPDB/showSetDetails?sp=p&amp;st=16" TargetMode="External"/><Relationship Id="rId356" Type="http://schemas.openxmlformats.org/officeDocument/2006/relationships/hyperlink" Target="http://cpdb.molgen.mpg.de/CPDB/showSetDetails?sp=p&amp;st=16" TargetMode="External"/><Relationship Id="rId357" Type="http://schemas.openxmlformats.org/officeDocument/2006/relationships/hyperlink" Target="http://cpdb.molgen.mpg.de/CPDB/showSetDetails?sp=g&amp;st=0" TargetMode="External"/><Relationship Id="rId358" Type="http://schemas.openxmlformats.org/officeDocument/2006/relationships/hyperlink" Target="http://cpdb.molgen.mpg.de/CPDB/showSetDetails?sp=g&amp;st=0" TargetMode="External"/><Relationship Id="rId359" Type="http://schemas.openxmlformats.org/officeDocument/2006/relationships/hyperlink" Target="http://cpdb.molgen.mpg.de/CPDB/showSetDetails?sp=g&amp;st=1" TargetMode="External"/><Relationship Id="rId697" Type="http://schemas.openxmlformats.org/officeDocument/2006/relationships/hyperlink" Target="http://cpdb.molgen.mpg.de/CPDB/showSetDetails?sp=g&amp;st=15" TargetMode="External"/><Relationship Id="rId698" Type="http://schemas.openxmlformats.org/officeDocument/2006/relationships/hyperlink" Target="http://cpdb.molgen.mpg.de/CPDB/showSetDetails?sp=g&amp;st=15" TargetMode="External"/><Relationship Id="rId699" Type="http://schemas.openxmlformats.org/officeDocument/2006/relationships/hyperlink" Target="http://cpdb.molgen.mpg.de/CPDB/showSetDetails?sp=g&amp;st=16" TargetMode="External"/><Relationship Id="rId580" Type="http://schemas.openxmlformats.org/officeDocument/2006/relationships/hyperlink" Target="http://cpdb.molgen.mpg.de/CPDB/showSetDetails?sp=g&amp;st=8" TargetMode="External"/><Relationship Id="rId581" Type="http://schemas.openxmlformats.org/officeDocument/2006/relationships/hyperlink" Target="http://cpdb.molgen.mpg.de/CPDB/showSetDetails?sp=g&amp;st=9" TargetMode="External"/><Relationship Id="rId582" Type="http://schemas.openxmlformats.org/officeDocument/2006/relationships/hyperlink" Target="http://cpdb.molgen.mpg.de/CPDB/showSetDetails?sp=g&amp;st=9" TargetMode="External"/><Relationship Id="rId583" Type="http://schemas.openxmlformats.org/officeDocument/2006/relationships/hyperlink" Target="http://cpdb.molgen.mpg.de/CPDB/showSetDetails?sp=g&amp;st=10" TargetMode="External"/><Relationship Id="rId584" Type="http://schemas.openxmlformats.org/officeDocument/2006/relationships/hyperlink" Target="http://cpdb.molgen.mpg.de/CPDB/showSetDetails?sp=g&amp;st=10" TargetMode="External"/><Relationship Id="rId585" Type="http://schemas.openxmlformats.org/officeDocument/2006/relationships/hyperlink" Target="http://cpdb.molgen.mpg.de/CPDB/showSetDetails?sp=g&amp;st=11" TargetMode="External"/><Relationship Id="rId586" Type="http://schemas.openxmlformats.org/officeDocument/2006/relationships/hyperlink" Target="http://cpdb.molgen.mpg.de/CPDB/showSetDetails?sp=g&amp;st=11" TargetMode="External"/><Relationship Id="rId240" Type="http://schemas.openxmlformats.org/officeDocument/2006/relationships/hyperlink" Target="http://cpdb.molgen.mpg.de/CPDB/showSetDetails?sp=g&amp;st=12" TargetMode="External"/><Relationship Id="rId241" Type="http://schemas.openxmlformats.org/officeDocument/2006/relationships/hyperlink" Target="http://cpdb.molgen.mpg.de/CPDB/showSetDetails?sp=g&amp;st=13" TargetMode="External"/><Relationship Id="rId242" Type="http://schemas.openxmlformats.org/officeDocument/2006/relationships/hyperlink" Target="http://cpdb.molgen.mpg.de/CPDB/showSetDetails?sp=g&amp;st=13" TargetMode="External"/><Relationship Id="rId243" Type="http://schemas.openxmlformats.org/officeDocument/2006/relationships/hyperlink" Target="http://cpdb.molgen.mpg.de/CPDB/showSetDetails?sp=p&amp;st=0" TargetMode="External"/><Relationship Id="rId244" Type="http://schemas.openxmlformats.org/officeDocument/2006/relationships/hyperlink" Target="http://cpdb.molgen.mpg.de/CPDB/showSetDetails?sp=p&amp;st=0" TargetMode="External"/><Relationship Id="rId245" Type="http://schemas.openxmlformats.org/officeDocument/2006/relationships/hyperlink" Target="http://cpdb.molgen.mpg.de/CPDB/showSetDetails?sp=p&amp;st=1" TargetMode="External"/><Relationship Id="rId246" Type="http://schemas.openxmlformats.org/officeDocument/2006/relationships/hyperlink" Target="http://cpdb.molgen.mpg.de/CPDB/showSetDetails?sp=p&amp;st=1" TargetMode="External"/><Relationship Id="rId247" Type="http://schemas.openxmlformats.org/officeDocument/2006/relationships/hyperlink" Target="http://cpdb.molgen.mpg.de/CPDB/showSetDetails?sp=p&amp;st=2" TargetMode="External"/><Relationship Id="rId248" Type="http://schemas.openxmlformats.org/officeDocument/2006/relationships/hyperlink" Target="http://cpdb.molgen.mpg.de/CPDB/showSetDetails?sp=p&amp;st=2" TargetMode="External"/><Relationship Id="rId249" Type="http://schemas.openxmlformats.org/officeDocument/2006/relationships/hyperlink" Target="http://cpdb.molgen.mpg.de/CPDB/showSetDetails?sp=p&amp;st=3" TargetMode="External"/><Relationship Id="rId587" Type="http://schemas.openxmlformats.org/officeDocument/2006/relationships/hyperlink" Target="http://cpdb.molgen.mpg.de/CPDB/showSetDetails?sp=g&amp;st=12" TargetMode="External"/><Relationship Id="rId588" Type="http://schemas.openxmlformats.org/officeDocument/2006/relationships/hyperlink" Target="http://cpdb.molgen.mpg.de/CPDB/showSetDetails?sp=g&amp;st=12" TargetMode="External"/><Relationship Id="rId589" Type="http://schemas.openxmlformats.org/officeDocument/2006/relationships/hyperlink" Target="http://cpdb.molgen.mpg.de/CPDB/showSetDetails?sp=g&amp;st=13" TargetMode="External"/><Relationship Id="rId470" Type="http://schemas.openxmlformats.org/officeDocument/2006/relationships/hyperlink" Target="http://cpdb.molgen.mpg.de/CPDB/showSetDetails?sp=g&amp;st=4" TargetMode="External"/><Relationship Id="rId471" Type="http://schemas.openxmlformats.org/officeDocument/2006/relationships/hyperlink" Target="http://cpdb.molgen.mpg.de/CPDB/showSetDetails?sp=g&amp;st=5" TargetMode="External"/><Relationship Id="rId472" Type="http://schemas.openxmlformats.org/officeDocument/2006/relationships/hyperlink" Target="http://cpdb.molgen.mpg.de/CPDB/showSetDetails?sp=g&amp;st=5" TargetMode="External"/><Relationship Id="rId473" Type="http://schemas.openxmlformats.org/officeDocument/2006/relationships/hyperlink" Target="http://cpdb.molgen.mpg.de/CPDB/showSetDetails?sp=g&amp;st=6" TargetMode="External"/><Relationship Id="rId474" Type="http://schemas.openxmlformats.org/officeDocument/2006/relationships/hyperlink" Target="http://cpdb.molgen.mpg.de/CPDB/showSetDetails?sp=g&amp;st=6" TargetMode="External"/><Relationship Id="rId475" Type="http://schemas.openxmlformats.org/officeDocument/2006/relationships/hyperlink" Target="http://cpdb.molgen.mpg.de/CPDB/showSetDetails?sp=g&amp;st=7" TargetMode="External"/><Relationship Id="rId476" Type="http://schemas.openxmlformats.org/officeDocument/2006/relationships/hyperlink" Target="http://cpdb.molgen.mpg.de/CPDB/showSetDetails?sp=g&amp;st=7" TargetMode="External"/><Relationship Id="rId477" Type="http://schemas.openxmlformats.org/officeDocument/2006/relationships/hyperlink" Target="http://cpdb.molgen.mpg.de/CPDB/showSetDetails?sp=g&amp;st=8" TargetMode="External"/><Relationship Id="rId478" Type="http://schemas.openxmlformats.org/officeDocument/2006/relationships/hyperlink" Target="http://cpdb.molgen.mpg.de/CPDB/showSetDetails?sp=g&amp;st=8" TargetMode="External"/><Relationship Id="rId479" Type="http://schemas.openxmlformats.org/officeDocument/2006/relationships/hyperlink" Target="http://cpdb.molgen.mpg.de/CPDB/showSetDetails?sp=g&amp;st=9" TargetMode="External"/><Relationship Id="rId130" Type="http://schemas.openxmlformats.org/officeDocument/2006/relationships/hyperlink" Target="http://cpdb.molgen.mpg.de/CPDB/showSetDetails?sp=g&amp;st=6" TargetMode="External"/><Relationship Id="rId131" Type="http://schemas.openxmlformats.org/officeDocument/2006/relationships/hyperlink" Target="http://cpdb.molgen.mpg.de/CPDB/showSetDetails?sp=g&amp;st=7" TargetMode="External"/><Relationship Id="rId132" Type="http://schemas.openxmlformats.org/officeDocument/2006/relationships/hyperlink" Target="http://cpdb.molgen.mpg.de/CPDB/showSetDetails?sp=g&amp;st=7" TargetMode="External"/><Relationship Id="rId133" Type="http://schemas.openxmlformats.org/officeDocument/2006/relationships/hyperlink" Target="http://cpdb.molgen.mpg.de/CPDB/showSetDetails?sp=g&amp;st=8" TargetMode="External"/><Relationship Id="rId134" Type="http://schemas.openxmlformats.org/officeDocument/2006/relationships/hyperlink" Target="http://cpdb.molgen.mpg.de/CPDB/showSetDetails?sp=g&amp;st=8" TargetMode="External"/><Relationship Id="rId135" Type="http://schemas.openxmlformats.org/officeDocument/2006/relationships/hyperlink" Target="http://cpdb.molgen.mpg.de/CPDB/showSetDetails?sp=g&amp;st=9" TargetMode="External"/><Relationship Id="rId136" Type="http://schemas.openxmlformats.org/officeDocument/2006/relationships/hyperlink" Target="http://cpdb.molgen.mpg.de/CPDB/showSetDetails?sp=g&amp;st=9" TargetMode="External"/><Relationship Id="rId137" Type="http://schemas.openxmlformats.org/officeDocument/2006/relationships/hyperlink" Target="http://cpdb.molgen.mpg.de/CPDB/showSetDetails?sp=g&amp;st=10" TargetMode="External"/><Relationship Id="rId138" Type="http://schemas.openxmlformats.org/officeDocument/2006/relationships/hyperlink" Target="http://cpdb.molgen.mpg.de/CPDB/showSetDetails?sp=g&amp;st=10" TargetMode="External"/><Relationship Id="rId139" Type="http://schemas.openxmlformats.org/officeDocument/2006/relationships/hyperlink" Target="http://cpdb.molgen.mpg.de/CPDB/showSetDetails?sp=g&amp;st=11" TargetMode="External"/><Relationship Id="rId360" Type="http://schemas.openxmlformats.org/officeDocument/2006/relationships/hyperlink" Target="http://cpdb.molgen.mpg.de/CPDB/showSetDetails?sp=g&amp;st=1" TargetMode="External"/><Relationship Id="rId361" Type="http://schemas.openxmlformats.org/officeDocument/2006/relationships/hyperlink" Target="http://cpdb.molgen.mpg.de/CPDB/showSetDetails?sp=g&amp;st=2" TargetMode="External"/><Relationship Id="rId362" Type="http://schemas.openxmlformats.org/officeDocument/2006/relationships/hyperlink" Target="http://cpdb.molgen.mpg.de/CPDB/showSetDetails?sp=g&amp;st=2" TargetMode="External"/><Relationship Id="rId363" Type="http://schemas.openxmlformats.org/officeDocument/2006/relationships/hyperlink" Target="http://cpdb.molgen.mpg.de/CPDB/showSetDetails?sp=g&amp;st=3" TargetMode="External"/><Relationship Id="rId364" Type="http://schemas.openxmlformats.org/officeDocument/2006/relationships/hyperlink" Target="http://cpdb.molgen.mpg.de/CPDB/showSetDetails?sp=g&amp;st=3" TargetMode="External"/><Relationship Id="rId365" Type="http://schemas.openxmlformats.org/officeDocument/2006/relationships/hyperlink" Target="http://cpdb.molgen.mpg.de/CPDB/showSetDetails?sp=g&amp;st=4" TargetMode="External"/><Relationship Id="rId366" Type="http://schemas.openxmlformats.org/officeDocument/2006/relationships/hyperlink" Target="http://cpdb.molgen.mpg.de/CPDB/showSetDetails?sp=g&amp;st=4" TargetMode="External"/><Relationship Id="rId367" Type="http://schemas.openxmlformats.org/officeDocument/2006/relationships/hyperlink" Target="http://cpdb.molgen.mpg.de/CPDB/showSetDetails?sp=g&amp;st=5" TargetMode="External"/><Relationship Id="rId368" Type="http://schemas.openxmlformats.org/officeDocument/2006/relationships/hyperlink" Target="http://cpdb.molgen.mpg.de/CPDB/showSetDetails?sp=g&amp;st=5" TargetMode="External"/><Relationship Id="rId369" Type="http://schemas.openxmlformats.org/officeDocument/2006/relationships/hyperlink" Target="http://cpdb.molgen.mpg.de/CPDB/showSetDetails?sp=g&amp;st=6" TargetMode="External"/><Relationship Id="rId590" Type="http://schemas.openxmlformats.org/officeDocument/2006/relationships/hyperlink" Target="http://cpdb.molgen.mpg.de/CPDB/showSetDetails?sp=g&amp;st=13" TargetMode="External"/><Relationship Id="rId591" Type="http://schemas.openxmlformats.org/officeDocument/2006/relationships/hyperlink" Target="http://cpdb.molgen.mpg.de/CPDB/showSetDetails?sp=g&amp;st=14" TargetMode="External"/><Relationship Id="rId592" Type="http://schemas.openxmlformats.org/officeDocument/2006/relationships/hyperlink" Target="http://cpdb.molgen.mpg.de/CPDB/showSetDetails?sp=g&amp;st=14" TargetMode="External"/><Relationship Id="rId593" Type="http://schemas.openxmlformats.org/officeDocument/2006/relationships/hyperlink" Target="http://cpdb.molgen.mpg.de/CPDB/showSetDetails?sp=g&amp;st=15" TargetMode="External"/><Relationship Id="rId594" Type="http://schemas.openxmlformats.org/officeDocument/2006/relationships/hyperlink" Target="http://cpdb.molgen.mpg.de/CPDB/showSetDetails?sp=g&amp;st=15" TargetMode="External"/><Relationship Id="rId595" Type="http://schemas.openxmlformats.org/officeDocument/2006/relationships/hyperlink" Target="http://cpdb.molgen.mpg.de/CPDB/showSetDetails?sp=g&amp;st=16" TargetMode="External"/><Relationship Id="rId596" Type="http://schemas.openxmlformats.org/officeDocument/2006/relationships/hyperlink" Target="http://cpdb.molgen.mpg.de/CPDB/showSetDetails?sp=g&amp;st=16" TargetMode="External"/><Relationship Id="rId250" Type="http://schemas.openxmlformats.org/officeDocument/2006/relationships/hyperlink" Target="http://cpdb.molgen.mpg.de/CPDB/showSetDetails?sp=p&amp;st=3" TargetMode="External"/><Relationship Id="rId251" Type="http://schemas.openxmlformats.org/officeDocument/2006/relationships/hyperlink" Target="http://cpdb.molgen.mpg.de/CPDB/showSetDetails?sp=p&amp;st=4" TargetMode="External"/><Relationship Id="rId252" Type="http://schemas.openxmlformats.org/officeDocument/2006/relationships/hyperlink" Target="http://cpdb.molgen.mpg.de/CPDB/showSetDetails?sp=p&amp;st=4" TargetMode="External"/><Relationship Id="rId253" Type="http://schemas.openxmlformats.org/officeDocument/2006/relationships/hyperlink" Target="http://cpdb.molgen.mpg.de/CPDB/showSetDetails?sp=p&amp;st=5" TargetMode="External"/><Relationship Id="rId254" Type="http://schemas.openxmlformats.org/officeDocument/2006/relationships/hyperlink" Target="http://cpdb.molgen.mpg.de/CPDB/showSetDetails?sp=p&amp;st=5" TargetMode="External"/><Relationship Id="rId255" Type="http://schemas.openxmlformats.org/officeDocument/2006/relationships/hyperlink" Target="http://cpdb.molgen.mpg.de/CPDB/showSetDetails?sp=p&amp;st=6" TargetMode="External"/><Relationship Id="rId256" Type="http://schemas.openxmlformats.org/officeDocument/2006/relationships/hyperlink" Target="http://cpdb.molgen.mpg.de/CPDB/showSetDetails?sp=p&amp;st=6" TargetMode="External"/><Relationship Id="rId257" Type="http://schemas.openxmlformats.org/officeDocument/2006/relationships/hyperlink" Target="http://cpdb.molgen.mpg.de/CPDB/showSetDetails?sp=p&amp;st=7" TargetMode="External"/><Relationship Id="rId258" Type="http://schemas.openxmlformats.org/officeDocument/2006/relationships/hyperlink" Target="http://cpdb.molgen.mpg.de/CPDB/showSetDetails?sp=p&amp;st=7" TargetMode="External"/><Relationship Id="rId259" Type="http://schemas.openxmlformats.org/officeDocument/2006/relationships/hyperlink" Target="http://cpdb.molgen.mpg.de/CPDB/showSetDetails?sp=p&amp;st=8" TargetMode="External"/><Relationship Id="rId597" Type="http://schemas.openxmlformats.org/officeDocument/2006/relationships/hyperlink" Target="http://cpdb.molgen.mpg.de/CPDB/showSetDetails?sp=g&amp;st=17" TargetMode="External"/><Relationship Id="rId598" Type="http://schemas.openxmlformats.org/officeDocument/2006/relationships/hyperlink" Target="http://cpdb.molgen.mpg.de/CPDB/showSetDetails?sp=g&amp;st=17" TargetMode="External"/><Relationship Id="rId599" Type="http://schemas.openxmlformats.org/officeDocument/2006/relationships/hyperlink" Target="http://cpdb.molgen.mpg.de/CPDB/showSetDetails?sp=g&amp;st=18" TargetMode="External"/><Relationship Id="rId480" Type="http://schemas.openxmlformats.org/officeDocument/2006/relationships/hyperlink" Target="http://cpdb.molgen.mpg.de/CPDB/showSetDetails?sp=g&amp;st=9" TargetMode="External"/><Relationship Id="rId481" Type="http://schemas.openxmlformats.org/officeDocument/2006/relationships/hyperlink" Target="http://cpdb.molgen.mpg.de/CPDB/showSetDetails?sp=g&amp;st=10" TargetMode="External"/><Relationship Id="rId482" Type="http://schemas.openxmlformats.org/officeDocument/2006/relationships/hyperlink" Target="http://cpdb.molgen.mpg.de/CPDB/showSetDetails?sp=g&amp;st=10" TargetMode="External"/><Relationship Id="rId483" Type="http://schemas.openxmlformats.org/officeDocument/2006/relationships/hyperlink" Target="http://cpdb.molgen.mpg.de/CPDB/showSetDetails?sp=g&amp;st=11" TargetMode="External"/><Relationship Id="rId484" Type="http://schemas.openxmlformats.org/officeDocument/2006/relationships/hyperlink" Target="http://cpdb.molgen.mpg.de/CPDB/showSetDetails?sp=g&amp;st=11" TargetMode="External"/><Relationship Id="rId485" Type="http://schemas.openxmlformats.org/officeDocument/2006/relationships/hyperlink" Target="http://cpdb.molgen.mpg.de/CPDB/showSetDetails?sp=g&amp;st=12" TargetMode="External"/><Relationship Id="rId486" Type="http://schemas.openxmlformats.org/officeDocument/2006/relationships/hyperlink" Target="http://cpdb.molgen.mpg.de/CPDB/showSetDetails?sp=g&amp;st=12" TargetMode="External"/><Relationship Id="rId487" Type="http://schemas.openxmlformats.org/officeDocument/2006/relationships/hyperlink" Target="http://cpdb.molgen.mpg.de/CPDB/showSetDetails?sp=g&amp;st=13" TargetMode="External"/><Relationship Id="rId488" Type="http://schemas.openxmlformats.org/officeDocument/2006/relationships/hyperlink" Target="http://cpdb.molgen.mpg.de/CPDB/showSetDetails?sp=g&amp;st=13" TargetMode="External"/><Relationship Id="rId489" Type="http://schemas.openxmlformats.org/officeDocument/2006/relationships/hyperlink" Target="http://cpdb.molgen.mpg.de/CPDB/showSetDetails?sp=g&amp;st=14" TargetMode="External"/><Relationship Id="rId140" Type="http://schemas.openxmlformats.org/officeDocument/2006/relationships/hyperlink" Target="http://cpdb.molgen.mpg.de/CPDB/showSetDetails?sp=g&amp;st=11" TargetMode="External"/><Relationship Id="rId141" Type="http://schemas.openxmlformats.org/officeDocument/2006/relationships/hyperlink" Target="http://cpdb.molgen.mpg.de/CPDB/showSetDetails?sp=g&amp;st=12" TargetMode="External"/><Relationship Id="rId142" Type="http://schemas.openxmlformats.org/officeDocument/2006/relationships/hyperlink" Target="http://cpdb.molgen.mpg.de/CPDB/showSetDetails?sp=g&amp;st=12" TargetMode="External"/><Relationship Id="rId143" Type="http://schemas.openxmlformats.org/officeDocument/2006/relationships/hyperlink" Target="http://cpdb.molgen.mpg.de/CPDB/showSetDetails?sp=g&amp;st=13" TargetMode="External"/><Relationship Id="rId144" Type="http://schemas.openxmlformats.org/officeDocument/2006/relationships/hyperlink" Target="http://cpdb.molgen.mpg.de/CPDB/showSetDetails?sp=g&amp;st=13" TargetMode="External"/><Relationship Id="rId145" Type="http://schemas.openxmlformats.org/officeDocument/2006/relationships/hyperlink" Target="http://cpdb.molgen.mpg.de/CPDB/showSetDetails?sp=g&amp;st=14" TargetMode="External"/><Relationship Id="rId146" Type="http://schemas.openxmlformats.org/officeDocument/2006/relationships/hyperlink" Target="http://cpdb.molgen.mpg.de/CPDB/showSetDetails?sp=g&amp;st=14" TargetMode="External"/><Relationship Id="rId147" Type="http://schemas.openxmlformats.org/officeDocument/2006/relationships/hyperlink" Target="http://cpdb.molgen.mpg.de/CPDB/showSetDetails?sp=g&amp;st=15" TargetMode="External"/><Relationship Id="rId148" Type="http://schemas.openxmlformats.org/officeDocument/2006/relationships/hyperlink" Target="http://cpdb.molgen.mpg.de/CPDB/showSetDetails?sp=g&amp;st=15" TargetMode="External"/><Relationship Id="rId149" Type="http://schemas.openxmlformats.org/officeDocument/2006/relationships/hyperlink" Target="http://cpdb.molgen.mpg.de/CPDB/showSetDetails?sp=g&amp;st=16" TargetMode="External"/><Relationship Id="rId370" Type="http://schemas.openxmlformats.org/officeDocument/2006/relationships/hyperlink" Target="http://cpdb.molgen.mpg.de/CPDB/showSetDetails?sp=g&amp;st=6" TargetMode="External"/><Relationship Id="rId371" Type="http://schemas.openxmlformats.org/officeDocument/2006/relationships/hyperlink" Target="http://cpdb.molgen.mpg.de/CPDB/showSetDetails?sp=g&amp;st=7" TargetMode="External"/><Relationship Id="rId372" Type="http://schemas.openxmlformats.org/officeDocument/2006/relationships/hyperlink" Target="http://cpdb.molgen.mpg.de/CPDB/showSetDetails?sp=g&amp;st=7" TargetMode="External"/><Relationship Id="rId373" Type="http://schemas.openxmlformats.org/officeDocument/2006/relationships/hyperlink" Target="http://cpdb.molgen.mpg.de/CPDB/showSetDetails?sp=g&amp;st=8" TargetMode="External"/><Relationship Id="rId374" Type="http://schemas.openxmlformats.org/officeDocument/2006/relationships/hyperlink" Target="http://cpdb.molgen.mpg.de/CPDB/showSetDetails?sp=g&amp;st=8" TargetMode="External"/><Relationship Id="rId375" Type="http://schemas.openxmlformats.org/officeDocument/2006/relationships/hyperlink" Target="http://cpdb.molgen.mpg.de/CPDB/showSetDetails?sp=g&amp;st=9" TargetMode="External"/><Relationship Id="rId376" Type="http://schemas.openxmlformats.org/officeDocument/2006/relationships/hyperlink" Target="http://cpdb.molgen.mpg.de/CPDB/showSetDetails?sp=g&amp;st=9" TargetMode="External"/><Relationship Id="rId377" Type="http://schemas.openxmlformats.org/officeDocument/2006/relationships/hyperlink" Target="http://cpdb.molgen.mpg.de/CPDB/showSetDetails?sp=g&amp;st=10" TargetMode="External"/><Relationship Id="rId378" Type="http://schemas.openxmlformats.org/officeDocument/2006/relationships/hyperlink" Target="http://cpdb.molgen.mpg.de/CPDB/showSetDetails?sp=g&amp;st=10" TargetMode="External"/><Relationship Id="rId379" Type="http://schemas.openxmlformats.org/officeDocument/2006/relationships/hyperlink" Target="http://cpdb.molgen.mpg.de/CPDB/showSetDetails?sp=g&amp;st=11" TargetMode="External"/><Relationship Id="rId260" Type="http://schemas.openxmlformats.org/officeDocument/2006/relationships/hyperlink" Target="http://cpdb.molgen.mpg.de/CPDB/showSetDetails?sp=p&amp;st=8" TargetMode="External"/><Relationship Id="rId261" Type="http://schemas.openxmlformats.org/officeDocument/2006/relationships/hyperlink" Target="http://cpdb.molgen.mpg.de/CPDB/showSetDetails?sp=p&amp;st=9" TargetMode="External"/><Relationship Id="rId262" Type="http://schemas.openxmlformats.org/officeDocument/2006/relationships/hyperlink" Target="http://cpdb.molgen.mpg.de/CPDB/showSetDetails?sp=p&amp;st=9" TargetMode="External"/><Relationship Id="rId263" Type="http://schemas.openxmlformats.org/officeDocument/2006/relationships/hyperlink" Target="http://cpdb.molgen.mpg.de/CPDB/showSetDetails?sp=p&amp;st=10" TargetMode="External"/><Relationship Id="rId264" Type="http://schemas.openxmlformats.org/officeDocument/2006/relationships/hyperlink" Target="http://cpdb.molgen.mpg.de/CPDB/showSetDetails?sp=p&amp;st=10" TargetMode="External"/><Relationship Id="rId265" Type="http://schemas.openxmlformats.org/officeDocument/2006/relationships/hyperlink" Target="http://cpdb.molgen.mpg.de/CPDB/showSetDetails?sp=p&amp;st=11" TargetMode="External"/><Relationship Id="rId266" Type="http://schemas.openxmlformats.org/officeDocument/2006/relationships/hyperlink" Target="http://cpdb.molgen.mpg.de/CPDB/showSetDetails?sp=p&amp;st=11" TargetMode="External"/><Relationship Id="rId267" Type="http://schemas.openxmlformats.org/officeDocument/2006/relationships/hyperlink" Target="http://cpdb.molgen.mpg.de/CPDB/showSetDetails?sp=g&amp;st=0" TargetMode="External"/><Relationship Id="rId268" Type="http://schemas.openxmlformats.org/officeDocument/2006/relationships/hyperlink" Target="http://cpdb.molgen.mpg.de/CPDB/showSetDetails?sp=g&amp;st=0" TargetMode="External"/><Relationship Id="rId269" Type="http://schemas.openxmlformats.org/officeDocument/2006/relationships/hyperlink" Target="http://cpdb.molgen.mpg.de/CPDB/showSetDetails?sp=g&amp;st=1" TargetMode="External"/><Relationship Id="rId490" Type="http://schemas.openxmlformats.org/officeDocument/2006/relationships/hyperlink" Target="http://cpdb.molgen.mpg.de/CPDB/showSetDetails?sp=g&amp;st=14" TargetMode="External"/><Relationship Id="rId491" Type="http://schemas.openxmlformats.org/officeDocument/2006/relationships/hyperlink" Target="http://cpdb.molgen.mpg.de/CPDB/showSetDetails?sp=g&amp;st=15" TargetMode="External"/><Relationship Id="rId492" Type="http://schemas.openxmlformats.org/officeDocument/2006/relationships/hyperlink" Target="http://cpdb.molgen.mpg.de/CPDB/showSetDetails?sp=g&amp;st=15" TargetMode="External"/><Relationship Id="rId493" Type="http://schemas.openxmlformats.org/officeDocument/2006/relationships/hyperlink" Target="http://cpdb.molgen.mpg.de/CPDB/showSetDetails?sp=g&amp;st=16" TargetMode="External"/><Relationship Id="rId494" Type="http://schemas.openxmlformats.org/officeDocument/2006/relationships/hyperlink" Target="http://cpdb.molgen.mpg.de/CPDB/showSetDetails?sp=g&amp;st=16" TargetMode="External"/><Relationship Id="rId495" Type="http://schemas.openxmlformats.org/officeDocument/2006/relationships/hyperlink" Target="http://cpdb.molgen.mpg.de/CPDB/showSetDetails?sp=g&amp;st=17" TargetMode="External"/><Relationship Id="rId496" Type="http://schemas.openxmlformats.org/officeDocument/2006/relationships/hyperlink" Target="http://cpdb.molgen.mpg.de/CPDB/showSetDetails?sp=g&amp;st=17" TargetMode="External"/><Relationship Id="rId497" Type="http://schemas.openxmlformats.org/officeDocument/2006/relationships/hyperlink" Target="http://cpdb.molgen.mpg.de/CPDB/showSetDetails?sp=g&amp;st=18" TargetMode="External"/><Relationship Id="rId498" Type="http://schemas.openxmlformats.org/officeDocument/2006/relationships/hyperlink" Target="http://cpdb.molgen.mpg.de/CPDB/showSetDetails?sp=g&amp;st=18" TargetMode="External"/><Relationship Id="rId499" Type="http://schemas.openxmlformats.org/officeDocument/2006/relationships/hyperlink" Target="http://cpdb.molgen.mpg.de/CPDB/showSetDetails?sp=g&amp;st=19" TargetMode="External"/><Relationship Id="rId150" Type="http://schemas.openxmlformats.org/officeDocument/2006/relationships/hyperlink" Target="http://cpdb.molgen.mpg.de/CPDB/showSetDetails?sp=g&amp;st=16" TargetMode="External"/><Relationship Id="rId151" Type="http://schemas.openxmlformats.org/officeDocument/2006/relationships/hyperlink" Target="http://cpdb.molgen.mpg.de/CPDB/showSetDetails?sp=g&amp;st=17" TargetMode="External"/><Relationship Id="rId152" Type="http://schemas.openxmlformats.org/officeDocument/2006/relationships/hyperlink" Target="http://cpdb.molgen.mpg.de/CPDB/showSetDetails?sp=g&amp;st=17" TargetMode="External"/><Relationship Id="rId153" Type="http://schemas.openxmlformats.org/officeDocument/2006/relationships/hyperlink" Target="http://cpdb.molgen.mpg.de/CPDB/showSetDetails?sp=g&amp;st=18" TargetMode="External"/><Relationship Id="rId154" Type="http://schemas.openxmlformats.org/officeDocument/2006/relationships/hyperlink" Target="http://cpdb.molgen.mpg.de/CPDB/showSetDetails?sp=g&amp;st=18" TargetMode="External"/><Relationship Id="rId155" Type="http://schemas.openxmlformats.org/officeDocument/2006/relationships/hyperlink" Target="http://cpdb.molgen.mpg.de/CPDB/showSetDetails?sp=g&amp;st=19" TargetMode="External"/><Relationship Id="rId156" Type="http://schemas.openxmlformats.org/officeDocument/2006/relationships/hyperlink" Target="http://cpdb.molgen.mpg.de/CPDB/showSetDetails?sp=g&amp;st=19" TargetMode="External"/><Relationship Id="rId157" Type="http://schemas.openxmlformats.org/officeDocument/2006/relationships/hyperlink" Target="http://cpdb.molgen.mpg.de/CPDB/showSetDetails?sp=g&amp;st=20" TargetMode="External"/><Relationship Id="rId158" Type="http://schemas.openxmlformats.org/officeDocument/2006/relationships/hyperlink" Target="http://cpdb.molgen.mpg.de/CPDB/showSetDetails?sp=g&amp;st=20" TargetMode="External"/><Relationship Id="rId159" Type="http://schemas.openxmlformats.org/officeDocument/2006/relationships/hyperlink" Target="http://cpdb.molgen.mpg.de/CPDB/showSetDetails?sp=g&amp;st=21" TargetMode="External"/><Relationship Id="rId380" Type="http://schemas.openxmlformats.org/officeDocument/2006/relationships/hyperlink" Target="http://cpdb.molgen.mpg.de/CPDB/showSetDetails?sp=g&amp;st=11" TargetMode="External"/><Relationship Id="rId381" Type="http://schemas.openxmlformats.org/officeDocument/2006/relationships/hyperlink" Target="http://cpdb.molgen.mpg.de/CPDB/showSetDetails?sp=g&amp;st=12" TargetMode="External"/><Relationship Id="rId382" Type="http://schemas.openxmlformats.org/officeDocument/2006/relationships/hyperlink" Target="http://cpdb.molgen.mpg.de/CPDB/showSetDetails?sp=g&amp;st=12" TargetMode="External"/><Relationship Id="rId383" Type="http://schemas.openxmlformats.org/officeDocument/2006/relationships/hyperlink" Target="http://cpdb.molgen.mpg.de/CPDB/showSetDetails?sp=g&amp;st=13" TargetMode="External"/><Relationship Id="rId384" Type="http://schemas.openxmlformats.org/officeDocument/2006/relationships/hyperlink" Target="http://cpdb.molgen.mpg.de/CPDB/showSetDetails?sp=g&amp;st=13" TargetMode="External"/><Relationship Id="rId385" Type="http://schemas.openxmlformats.org/officeDocument/2006/relationships/hyperlink" Target="http://cpdb.molgen.mpg.de/CPDB/showSetDetails?sp=g&amp;st=14" TargetMode="External"/><Relationship Id="rId386" Type="http://schemas.openxmlformats.org/officeDocument/2006/relationships/hyperlink" Target="http://cpdb.molgen.mpg.de/CPDB/showSetDetails?sp=g&amp;st=14" TargetMode="External"/><Relationship Id="rId387" Type="http://schemas.openxmlformats.org/officeDocument/2006/relationships/hyperlink" Target="http://cpdb.molgen.mpg.de/CPDB/showSetDetails?sp=g&amp;st=15" TargetMode="External"/><Relationship Id="rId388" Type="http://schemas.openxmlformats.org/officeDocument/2006/relationships/hyperlink" Target="http://cpdb.molgen.mpg.de/CPDB/showSetDetails?sp=g&amp;st=15" TargetMode="External"/><Relationship Id="rId389" Type="http://schemas.openxmlformats.org/officeDocument/2006/relationships/hyperlink" Target="http://cpdb.molgen.mpg.de/CPDB/showSetDetails?sp=g&amp;st=16" TargetMode="External"/><Relationship Id="rId270" Type="http://schemas.openxmlformats.org/officeDocument/2006/relationships/hyperlink" Target="http://cpdb.molgen.mpg.de/CPDB/showSetDetails?sp=g&amp;st=1" TargetMode="External"/><Relationship Id="rId271" Type="http://schemas.openxmlformats.org/officeDocument/2006/relationships/hyperlink" Target="http://cpdb.molgen.mpg.de/CPDB/showSetDetails?sp=g&amp;st=2" TargetMode="External"/><Relationship Id="rId272" Type="http://schemas.openxmlformats.org/officeDocument/2006/relationships/hyperlink" Target="http://cpdb.molgen.mpg.de/CPDB/showSetDetails?sp=g&amp;st=2" TargetMode="External"/><Relationship Id="rId273" Type="http://schemas.openxmlformats.org/officeDocument/2006/relationships/hyperlink" Target="http://cpdb.molgen.mpg.de/CPDB/showSetDetails?sp=g&amp;st=3" TargetMode="External"/><Relationship Id="rId274" Type="http://schemas.openxmlformats.org/officeDocument/2006/relationships/hyperlink" Target="http://cpdb.molgen.mpg.de/CPDB/showSetDetails?sp=g&amp;st=3" TargetMode="External"/><Relationship Id="rId275" Type="http://schemas.openxmlformats.org/officeDocument/2006/relationships/hyperlink" Target="http://cpdb.molgen.mpg.de/CPDB/showSetDetails?sp=g&amp;st=4" TargetMode="External"/><Relationship Id="rId276" Type="http://schemas.openxmlformats.org/officeDocument/2006/relationships/hyperlink" Target="http://cpdb.molgen.mpg.de/CPDB/showSetDetails?sp=g&amp;st=4" TargetMode="External"/><Relationship Id="rId277" Type="http://schemas.openxmlformats.org/officeDocument/2006/relationships/hyperlink" Target="http://cpdb.molgen.mpg.de/CPDB/showSetDetails?sp=g&amp;st=5" TargetMode="External"/><Relationship Id="rId278" Type="http://schemas.openxmlformats.org/officeDocument/2006/relationships/hyperlink" Target="http://cpdb.molgen.mpg.de/CPDB/showSetDetails?sp=g&amp;st=5" TargetMode="External"/><Relationship Id="rId279" Type="http://schemas.openxmlformats.org/officeDocument/2006/relationships/hyperlink" Target="http://cpdb.molgen.mpg.de/CPDB/showSetDetails?sp=g&amp;st=6" TargetMode="External"/><Relationship Id="rId160" Type="http://schemas.openxmlformats.org/officeDocument/2006/relationships/hyperlink" Target="http://cpdb.molgen.mpg.de/CPDB/showSetDetails?sp=g&amp;st=21" TargetMode="External"/><Relationship Id="rId161" Type="http://schemas.openxmlformats.org/officeDocument/2006/relationships/hyperlink" Target="http://cpdb.molgen.mpg.de/CPDB/showSetDetails?sp=g&amp;st=22" TargetMode="External"/><Relationship Id="rId162" Type="http://schemas.openxmlformats.org/officeDocument/2006/relationships/hyperlink" Target="http://cpdb.molgen.mpg.de/CPDB/showSetDetails?sp=g&amp;st=22" TargetMode="External"/><Relationship Id="rId163" Type="http://schemas.openxmlformats.org/officeDocument/2006/relationships/hyperlink" Target="http://cpdb.molgen.mpg.de/CPDB/showSetDetails?sp=g&amp;st=23" TargetMode="External"/><Relationship Id="rId164" Type="http://schemas.openxmlformats.org/officeDocument/2006/relationships/hyperlink" Target="http://cpdb.molgen.mpg.de/CPDB/showSetDetails?sp=g&amp;st=23" TargetMode="External"/><Relationship Id="rId165" Type="http://schemas.openxmlformats.org/officeDocument/2006/relationships/hyperlink" Target="http://cpdb.molgen.mpg.de/CPDB/showSetDetails?sp=g&amp;st=24" TargetMode="External"/><Relationship Id="rId166" Type="http://schemas.openxmlformats.org/officeDocument/2006/relationships/hyperlink" Target="http://cpdb.molgen.mpg.de/CPDB/showSetDetails?sp=g&amp;st=24" TargetMode="External"/><Relationship Id="rId167" Type="http://schemas.openxmlformats.org/officeDocument/2006/relationships/hyperlink" Target="http://cpdb.molgen.mpg.de/CPDB/showSetDetails?sp=g&amp;st=25" TargetMode="External"/><Relationship Id="rId168" Type="http://schemas.openxmlformats.org/officeDocument/2006/relationships/hyperlink" Target="http://cpdb.molgen.mpg.de/CPDB/showSetDetails?sp=g&amp;st=25" TargetMode="External"/><Relationship Id="rId169" Type="http://schemas.openxmlformats.org/officeDocument/2006/relationships/hyperlink" Target="http://cpdb.molgen.mpg.de/CPDB/showSetDetails?sp=g&amp;st=26" TargetMode="External"/><Relationship Id="rId390" Type="http://schemas.openxmlformats.org/officeDocument/2006/relationships/hyperlink" Target="http://cpdb.molgen.mpg.de/CPDB/showSetDetails?sp=g&amp;st=16" TargetMode="External"/><Relationship Id="rId391" Type="http://schemas.openxmlformats.org/officeDocument/2006/relationships/hyperlink" Target="http://cpdb.molgen.mpg.de/CPDB/showSetDetails?sp=g&amp;st=17" TargetMode="External"/><Relationship Id="rId392" Type="http://schemas.openxmlformats.org/officeDocument/2006/relationships/hyperlink" Target="http://cpdb.molgen.mpg.de/CPDB/showSetDetails?sp=g&amp;st=17" TargetMode="External"/><Relationship Id="rId393" Type="http://schemas.openxmlformats.org/officeDocument/2006/relationships/hyperlink" Target="http://cpdb.molgen.mpg.de/CPDB/showSetDetails?sp=g&amp;st=18" TargetMode="External"/><Relationship Id="rId394" Type="http://schemas.openxmlformats.org/officeDocument/2006/relationships/hyperlink" Target="http://cpdb.molgen.mpg.de/CPDB/showSetDetails?sp=g&amp;st=18" TargetMode="External"/><Relationship Id="rId395" Type="http://schemas.openxmlformats.org/officeDocument/2006/relationships/hyperlink" Target="http://cpdb.molgen.mpg.de/CPDB/showSetDetails?sp=g&amp;st=19" TargetMode="External"/><Relationship Id="rId396" Type="http://schemas.openxmlformats.org/officeDocument/2006/relationships/hyperlink" Target="http://cpdb.molgen.mpg.de/CPDB/showSetDetails?sp=g&amp;st=19" TargetMode="External"/><Relationship Id="rId397" Type="http://schemas.openxmlformats.org/officeDocument/2006/relationships/hyperlink" Target="http://cpdb.molgen.mpg.de/CPDB/showSetDetails?sp=g&amp;st=20" TargetMode="External"/><Relationship Id="rId398" Type="http://schemas.openxmlformats.org/officeDocument/2006/relationships/hyperlink" Target="http://cpdb.molgen.mpg.de/CPDB/showSetDetails?sp=g&amp;st=20" TargetMode="External"/><Relationship Id="rId399" Type="http://schemas.openxmlformats.org/officeDocument/2006/relationships/hyperlink" Target="http://cpdb.molgen.mpg.de/CPDB/showSetDetails?sp=g&amp;st=21" TargetMode="External"/><Relationship Id="rId280" Type="http://schemas.openxmlformats.org/officeDocument/2006/relationships/hyperlink" Target="http://cpdb.molgen.mpg.de/CPDB/showSetDetails?sp=g&amp;st=6" TargetMode="External"/><Relationship Id="rId281" Type="http://schemas.openxmlformats.org/officeDocument/2006/relationships/hyperlink" Target="http://cpdb.molgen.mpg.de/CPDB/showSetDetails?sp=g&amp;st=7" TargetMode="External"/><Relationship Id="rId282" Type="http://schemas.openxmlformats.org/officeDocument/2006/relationships/hyperlink" Target="http://cpdb.molgen.mpg.de/CPDB/showSetDetails?sp=g&amp;st=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4"/>
  <sheetViews>
    <sheetView workbookViewId="0">
      <selection activeCell="J137" sqref="J137"/>
    </sheetView>
  </sheetViews>
  <sheetFormatPr baseColWidth="10" defaultColWidth="8.83203125" defaultRowHeight="15" x14ac:dyDescent="0"/>
  <cols>
    <col min="1" max="1" width="12.33203125" customWidth="1"/>
    <col min="10" max="10" width="14" customWidth="1"/>
  </cols>
  <sheetData>
    <row r="1" spans="1:18">
      <c r="I1" s="38" t="s">
        <v>658</v>
      </c>
      <c r="J1" s="38"/>
      <c r="K1" s="38"/>
      <c r="L1" s="38"/>
      <c r="M1" s="38"/>
      <c r="N1" s="38" t="s">
        <v>666</v>
      </c>
      <c r="O1" s="38"/>
      <c r="P1" s="38"/>
      <c r="Q1" s="38"/>
      <c r="R1" s="38"/>
    </row>
    <row r="2" spans="1:18">
      <c r="A2" t="s">
        <v>0</v>
      </c>
      <c r="B2" t="s">
        <v>373</v>
      </c>
      <c r="E2" t="s">
        <v>1</v>
      </c>
      <c r="F2" t="s">
        <v>2</v>
      </c>
      <c r="G2" t="s">
        <v>3</v>
      </c>
      <c r="H2" t="s">
        <v>4</v>
      </c>
      <c r="I2" s="1" t="s">
        <v>368</v>
      </c>
      <c r="J2" s="1" t="s">
        <v>370</v>
      </c>
      <c r="K2" s="1" t="s">
        <v>369</v>
      </c>
      <c r="L2" s="1" t="s">
        <v>371</v>
      </c>
      <c r="M2" s="1" t="s">
        <v>372</v>
      </c>
      <c r="N2" s="1" t="s">
        <v>368</v>
      </c>
      <c r="O2" s="1" t="s">
        <v>370</v>
      </c>
      <c r="P2" s="1" t="s">
        <v>369</v>
      </c>
      <c r="Q2" s="1" t="s">
        <v>371</v>
      </c>
      <c r="R2" s="1" t="s">
        <v>372</v>
      </c>
    </row>
    <row r="3" spans="1:18">
      <c r="A3">
        <v>158508460</v>
      </c>
      <c r="B3" t="s">
        <v>374</v>
      </c>
      <c r="C3" t="s">
        <v>375</v>
      </c>
      <c r="D3" t="s">
        <v>187</v>
      </c>
      <c r="E3" t="s">
        <v>5</v>
      </c>
      <c r="F3">
        <v>66</v>
      </c>
      <c r="G3">
        <v>452</v>
      </c>
      <c r="H3">
        <v>66</v>
      </c>
      <c r="I3">
        <v>5416596.2734375</v>
      </c>
      <c r="J3">
        <v>62185111.927083373</v>
      </c>
      <c r="K3">
        <v>128859479.99739577</v>
      </c>
      <c r="L3">
        <v>69269311.484375</v>
      </c>
      <c r="M3">
        <v>228620721.41145834</v>
      </c>
      <c r="N3">
        <v>13</v>
      </c>
      <c r="O3">
        <v>80</v>
      </c>
      <c r="P3">
        <v>144</v>
      </c>
      <c r="Q3">
        <v>66</v>
      </c>
      <c r="R3">
        <v>152</v>
      </c>
    </row>
    <row r="4" spans="1:18">
      <c r="A4">
        <v>66955886</v>
      </c>
      <c r="B4" t="s">
        <v>376</v>
      </c>
      <c r="C4" t="s">
        <v>377</v>
      </c>
      <c r="D4" t="s">
        <v>188</v>
      </c>
      <c r="E4" t="s">
        <v>6</v>
      </c>
      <c r="F4">
        <v>45</v>
      </c>
      <c r="G4">
        <v>223</v>
      </c>
      <c r="H4">
        <v>42</v>
      </c>
      <c r="I4">
        <v>0</v>
      </c>
      <c r="J4">
        <v>45875110.42578125</v>
      </c>
      <c r="K4">
        <v>53861449.598958328</v>
      </c>
      <c r="L4">
        <v>41009398.326822951</v>
      </c>
      <c r="M4">
        <v>64348511.204427049</v>
      </c>
      <c r="N4">
        <v>1</v>
      </c>
      <c r="O4">
        <v>57</v>
      </c>
      <c r="P4">
        <v>60</v>
      </c>
      <c r="Q4">
        <v>43</v>
      </c>
      <c r="R4">
        <v>64</v>
      </c>
    </row>
    <row r="5" spans="1:18">
      <c r="A5">
        <v>22779899</v>
      </c>
      <c r="B5" t="s">
        <v>378</v>
      </c>
      <c r="C5" t="s">
        <v>379</v>
      </c>
      <c r="D5" t="s">
        <v>189</v>
      </c>
      <c r="E5" t="s">
        <v>7</v>
      </c>
      <c r="F5">
        <v>33</v>
      </c>
      <c r="G5">
        <v>228</v>
      </c>
      <c r="H5">
        <v>33</v>
      </c>
      <c r="I5">
        <v>4061185.6458333302</v>
      </c>
      <c r="J5">
        <v>71023080.291666597</v>
      </c>
      <c r="K5">
        <v>64888192.072916701</v>
      </c>
      <c r="L5">
        <v>85886315.526041597</v>
      </c>
      <c r="M5">
        <v>71899217.07812503</v>
      </c>
      <c r="N5">
        <v>6</v>
      </c>
      <c r="O5">
        <v>51</v>
      </c>
      <c r="P5">
        <v>57</v>
      </c>
      <c r="Q5">
        <v>59</v>
      </c>
      <c r="R5">
        <v>51</v>
      </c>
    </row>
    <row r="6" spans="1:18">
      <c r="A6">
        <v>257196201</v>
      </c>
      <c r="B6" t="s">
        <v>380</v>
      </c>
      <c r="C6" t="s">
        <v>381</v>
      </c>
      <c r="D6" t="s">
        <v>190</v>
      </c>
      <c r="E6" t="s">
        <v>8</v>
      </c>
      <c r="F6">
        <v>18</v>
      </c>
      <c r="G6">
        <v>231</v>
      </c>
      <c r="H6">
        <v>16</v>
      </c>
      <c r="I6">
        <v>4791261.7395833302</v>
      </c>
      <c r="J6">
        <v>60981178.604166672</v>
      </c>
      <c r="K6">
        <v>120344823.0234375</v>
      </c>
      <c r="L6">
        <v>66139941.458333299</v>
      </c>
      <c r="M6">
        <v>541692006.7578125</v>
      </c>
      <c r="N6">
        <v>8</v>
      </c>
      <c r="O6">
        <v>32</v>
      </c>
      <c r="P6">
        <v>54</v>
      </c>
      <c r="Q6">
        <v>37</v>
      </c>
      <c r="R6">
        <v>101</v>
      </c>
    </row>
    <row r="7" spans="1:18">
      <c r="A7">
        <v>6680241</v>
      </c>
      <c r="B7" t="s">
        <v>382</v>
      </c>
      <c r="C7" t="s">
        <v>383</v>
      </c>
      <c r="D7" t="s">
        <v>191</v>
      </c>
      <c r="E7" t="s">
        <v>9</v>
      </c>
      <c r="F7">
        <v>15</v>
      </c>
      <c r="G7">
        <v>180</v>
      </c>
      <c r="H7">
        <v>12</v>
      </c>
      <c r="I7">
        <v>0</v>
      </c>
      <c r="J7">
        <v>603769.0390625</v>
      </c>
      <c r="K7">
        <v>177754005.42057288</v>
      </c>
      <c r="L7">
        <v>168577994.015625</v>
      </c>
      <c r="M7">
        <v>468584127.38541698</v>
      </c>
      <c r="N7">
        <v>0</v>
      </c>
      <c r="O7">
        <v>9</v>
      </c>
      <c r="P7">
        <v>52</v>
      </c>
      <c r="Q7">
        <v>19</v>
      </c>
      <c r="R7">
        <v>95</v>
      </c>
    </row>
    <row r="8" spans="1:18">
      <c r="A8">
        <v>171846256</v>
      </c>
      <c r="B8" t="s">
        <v>384</v>
      </c>
      <c r="C8" t="s">
        <v>385</v>
      </c>
      <c r="D8" t="s">
        <v>192</v>
      </c>
      <c r="E8" t="s">
        <v>10</v>
      </c>
      <c r="F8">
        <v>14</v>
      </c>
      <c r="G8">
        <v>146</v>
      </c>
      <c r="H8">
        <v>11</v>
      </c>
      <c r="I8">
        <v>0</v>
      </c>
      <c r="J8">
        <v>59153225.46875</v>
      </c>
      <c r="K8">
        <v>103732463.546875</v>
      </c>
      <c r="L8">
        <v>42599416.897135399</v>
      </c>
      <c r="M8">
        <v>95168357.295572907</v>
      </c>
      <c r="N8">
        <v>0</v>
      </c>
      <c r="O8">
        <v>27</v>
      </c>
      <c r="P8">
        <v>50</v>
      </c>
      <c r="Q8">
        <v>24</v>
      </c>
      <c r="R8">
        <v>40</v>
      </c>
    </row>
    <row r="9" spans="1:18">
      <c r="A9">
        <v>166235125</v>
      </c>
      <c r="B9" t="s">
        <v>386</v>
      </c>
      <c r="C9" t="s">
        <v>387</v>
      </c>
      <c r="D9" t="s">
        <v>193</v>
      </c>
      <c r="E9" t="s">
        <v>11</v>
      </c>
      <c r="F9">
        <v>30</v>
      </c>
      <c r="G9">
        <v>117</v>
      </c>
      <c r="H9">
        <v>24</v>
      </c>
      <c r="I9">
        <v>1042644.3125</v>
      </c>
      <c r="J9">
        <v>26691178.4921875</v>
      </c>
      <c r="K9">
        <v>21708484.099609401</v>
      </c>
      <c r="L9">
        <v>15757895.9401042</v>
      </c>
      <c r="M9">
        <v>18037590.12890625</v>
      </c>
      <c r="N9">
        <v>3</v>
      </c>
      <c r="O9">
        <v>31</v>
      </c>
      <c r="P9">
        <v>34</v>
      </c>
      <c r="Q9">
        <v>22</v>
      </c>
      <c r="R9">
        <v>25</v>
      </c>
    </row>
    <row r="10" spans="1:18">
      <c r="A10">
        <v>40254124</v>
      </c>
      <c r="B10" t="s">
        <v>388</v>
      </c>
      <c r="C10" t="s">
        <v>389</v>
      </c>
      <c r="D10" t="s">
        <v>194</v>
      </c>
      <c r="E10" t="s">
        <v>12</v>
      </c>
      <c r="F10">
        <v>38</v>
      </c>
      <c r="G10">
        <v>151</v>
      </c>
      <c r="H10">
        <v>38</v>
      </c>
      <c r="I10">
        <v>9467214.8997395802</v>
      </c>
      <c r="J10">
        <v>52264814.673177049</v>
      </c>
      <c r="K10">
        <v>28184017.328125</v>
      </c>
      <c r="L10">
        <v>116371524.21875</v>
      </c>
      <c r="M10">
        <v>87696428.65625</v>
      </c>
      <c r="N10">
        <v>14</v>
      </c>
      <c r="O10">
        <v>36</v>
      </c>
      <c r="P10">
        <v>28</v>
      </c>
      <c r="Q10">
        <v>43</v>
      </c>
      <c r="R10">
        <v>29</v>
      </c>
    </row>
    <row r="11" spans="1:18">
      <c r="A11">
        <v>6679042</v>
      </c>
      <c r="B11" t="s">
        <v>390</v>
      </c>
      <c r="C11" t="s">
        <v>385</v>
      </c>
      <c r="D11" t="s">
        <v>195</v>
      </c>
      <c r="E11" t="s">
        <v>13</v>
      </c>
      <c r="F11">
        <v>17</v>
      </c>
      <c r="G11">
        <v>130</v>
      </c>
      <c r="H11">
        <v>15</v>
      </c>
      <c r="I11">
        <v>1030214.21875</v>
      </c>
      <c r="J11">
        <v>68456638.877604097</v>
      </c>
      <c r="K11">
        <v>195760365.89583302</v>
      </c>
      <c r="L11">
        <v>58330769.1640625</v>
      </c>
      <c r="M11">
        <v>203580065.69401044</v>
      </c>
      <c r="N11">
        <v>1</v>
      </c>
      <c r="O11">
        <v>22</v>
      </c>
      <c r="P11">
        <v>44</v>
      </c>
      <c r="Q11">
        <v>23</v>
      </c>
      <c r="R11">
        <v>42</v>
      </c>
    </row>
    <row r="12" spans="1:18">
      <c r="A12">
        <v>126517474</v>
      </c>
      <c r="B12" t="s">
        <v>391</v>
      </c>
      <c r="C12" t="s">
        <v>385</v>
      </c>
      <c r="D12" t="s">
        <v>196</v>
      </c>
      <c r="E12" t="s">
        <v>14</v>
      </c>
      <c r="F12">
        <v>13</v>
      </c>
      <c r="G12">
        <v>169</v>
      </c>
      <c r="H12">
        <v>12</v>
      </c>
      <c r="I12">
        <v>2440717.8125</v>
      </c>
      <c r="J12">
        <v>64099628.947916701</v>
      </c>
      <c r="K12">
        <v>120833732.28255215</v>
      </c>
      <c r="L12">
        <v>84657889.4375</v>
      </c>
      <c r="M12">
        <v>173621463.77083331</v>
      </c>
      <c r="N12">
        <v>2</v>
      </c>
      <c r="O12">
        <v>30</v>
      </c>
      <c r="P12">
        <v>50</v>
      </c>
      <c r="Q12">
        <v>27</v>
      </c>
      <c r="R12">
        <v>57</v>
      </c>
    </row>
    <row r="13" spans="1:18">
      <c r="A13">
        <v>166295202</v>
      </c>
      <c r="B13" t="s">
        <v>392</v>
      </c>
      <c r="C13" t="s">
        <v>393</v>
      </c>
      <c r="D13" t="s">
        <v>197</v>
      </c>
      <c r="E13" t="s">
        <v>15</v>
      </c>
      <c r="F13">
        <v>12</v>
      </c>
      <c r="G13">
        <v>108</v>
      </c>
      <c r="H13">
        <v>10</v>
      </c>
      <c r="I13">
        <v>0</v>
      </c>
      <c r="J13">
        <v>29410287.209635451</v>
      </c>
      <c r="K13">
        <v>84075302.11328131</v>
      </c>
      <c r="L13">
        <v>37653540.513020799</v>
      </c>
      <c r="M13">
        <v>175908373.4296872</v>
      </c>
      <c r="N13">
        <v>0</v>
      </c>
      <c r="O13">
        <v>16</v>
      </c>
      <c r="P13">
        <v>30</v>
      </c>
      <c r="Q13">
        <v>13</v>
      </c>
      <c r="R13">
        <v>49</v>
      </c>
    </row>
    <row r="14" spans="1:18">
      <c r="A14">
        <v>113205057</v>
      </c>
      <c r="B14" t="s">
        <v>394</v>
      </c>
      <c r="C14" t="s">
        <v>395</v>
      </c>
      <c r="D14" t="s">
        <v>198</v>
      </c>
      <c r="E14" t="s">
        <v>16</v>
      </c>
      <c r="F14">
        <v>21</v>
      </c>
      <c r="G14">
        <v>162</v>
      </c>
      <c r="H14">
        <v>21</v>
      </c>
      <c r="I14">
        <v>22703048.946289033</v>
      </c>
      <c r="J14">
        <v>61545542.124999896</v>
      </c>
      <c r="K14">
        <v>50313013.779947899</v>
      </c>
      <c r="L14">
        <v>70714180.661458299</v>
      </c>
      <c r="M14">
        <v>61499666.035156272</v>
      </c>
      <c r="N14">
        <v>20</v>
      </c>
      <c r="O14">
        <v>41</v>
      </c>
      <c r="P14">
        <v>35</v>
      </c>
      <c r="Q14">
        <v>31</v>
      </c>
      <c r="R14">
        <v>31</v>
      </c>
    </row>
    <row r="15" spans="1:18">
      <c r="A15">
        <v>113205059</v>
      </c>
      <c r="B15" t="s">
        <v>396</v>
      </c>
      <c r="C15" t="s">
        <v>397</v>
      </c>
      <c r="D15" t="s">
        <v>199</v>
      </c>
      <c r="E15" t="s">
        <v>17</v>
      </c>
      <c r="F15">
        <v>12</v>
      </c>
      <c r="G15">
        <v>127</v>
      </c>
      <c r="H15">
        <v>8</v>
      </c>
      <c r="I15">
        <v>46434997.44921875</v>
      </c>
      <c r="J15">
        <v>111130548.58854167</v>
      </c>
      <c r="K15">
        <v>138822550.44661427</v>
      </c>
      <c r="L15">
        <v>82150489.635416701</v>
      </c>
      <c r="M15">
        <v>78091156.08984375</v>
      </c>
      <c r="N15">
        <v>24</v>
      </c>
      <c r="O15">
        <v>27</v>
      </c>
      <c r="P15">
        <v>33</v>
      </c>
      <c r="Q15">
        <v>24</v>
      </c>
      <c r="R15">
        <v>19</v>
      </c>
    </row>
    <row r="16" spans="1:18">
      <c r="A16">
        <v>254553392</v>
      </c>
      <c r="B16" t="s">
        <v>398</v>
      </c>
      <c r="C16" t="s">
        <v>399</v>
      </c>
      <c r="D16" t="s">
        <v>200</v>
      </c>
      <c r="E16" t="s">
        <v>18</v>
      </c>
      <c r="F16">
        <v>15</v>
      </c>
      <c r="G16">
        <v>104</v>
      </c>
      <c r="H16">
        <v>15</v>
      </c>
      <c r="I16">
        <v>12808228.6666667</v>
      </c>
      <c r="J16">
        <v>32111585.4453125</v>
      </c>
      <c r="K16">
        <v>13883590.063802101</v>
      </c>
      <c r="L16">
        <v>43420668.690104201</v>
      </c>
      <c r="M16">
        <v>18227637.497395799</v>
      </c>
      <c r="N16">
        <v>15</v>
      </c>
      <c r="O16">
        <v>26</v>
      </c>
      <c r="P16">
        <v>19</v>
      </c>
      <c r="Q16">
        <v>33</v>
      </c>
      <c r="R16">
        <v>15</v>
      </c>
    </row>
    <row r="17" spans="1:18">
      <c r="A17">
        <v>163965420</v>
      </c>
      <c r="B17" t="s">
        <v>400</v>
      </c>
      <c r="C17" t="s">
        <v>385</v>
      </c>
      <c r="D17" t="s">
        <v>201</v>
      </c>
      <c r="E17" t="s">
        <v>19</v>
      </c>
      <c r="F17">
        <v>14</v>
      </c>
      <c r="G17">
        <v>97</v>
      </c>
      <c r="H17">
        <v>12</v>
      </c>
      <c r="I17">
        <v>2357895.1875</v>
      </c>
      <c r="J17">
        <v>44811804.065104201</v>
      </c>
      <c r="K17">
        <v>76976738.674479097</v>
      </c>
      <c r="L17">
        <v>48782660.153645903</v>
      </c>
      <c r="M17">
        <v>119657012.545573</v>
      </c>
      <c r="N17">
        <v>2</v>
      </c>
      <c r="O17">
        <v>21</v>
      </c>
      <c r="P17">
        <v>28</v>
      </c>
      <c r="Q17">
        <v>15</v>
      </c>
      <c r="R17">
        <v>29</v>
      </c>
    </row>
    <row r="18" spans="1:18">
      <c r="A18">
        <v>6755384</v>
      </c>
      <c r="B18" t="s">
        <v>401</v>
      </c>
      <c r="C18" t="s">
        <v>402</v>
      </c>
      <c r="D18" t="s">
        <v>202</v>
      </c>
      <c r="E18" t="s">
        <v>20</v>
      </c>
      <c r="F18">
        <v>12</v>
      </c>
      <c r="G18">
        <v>91</v>
      </c>
      <c r="H18">
        <v>6</v>
      </c>
      <c r="I18">
        <v>0</v>
      </c>
      <c r="J18">
        <v>38883127.8671875</v>
      </c>
      <c r="K18">
        <v>57936449.109375</v>
      </c>
      <c r="L18">
        <v>25142555.387369767</v>
      </c>
      <c r="M18">
        <v>37350849.354166627</v>
      </c>
      <c r="N18">
        <v>0</v>
      </c>
      <c r="O18">
        <v>22</v>
      </c>
      <c r="P18">
        <v>31</v>
      </c>
      <c r="Q18">
        <v>16</v>
      </c>
      <c r="R18">
        <v>22</v>
      </c>
    </row>
    <row r="19" spans="1:18">
      <c r="A19">
        <v>14010847</v>
      </c>
      <c r="B19" t="s">
        <v>403</v>
      </c>
      <c r="C19" t="s">
        <v>404</v>
      </c>
      <c r="D19" t="s">
        <v>203</v>
      </c>
      <c r="E19" t="s">
        <v>21</v>
      </c>
      <c r="F19">
        <v>13</v>
      </c>
      <c r="G19">
        <v>104</v>
      </c>
      <c r="H19">
        <v>13</v>
      </c>
      <c r="I19">
        <v>0</v>
      </c>
      <c r="J19">
        <v>7885615.4635416698</v>
      </c>
      <c r="K19">
        <v>41602575.131510451</v>
      </c>
      <c r="L19">
        <v>64153644.192708299</v>
      </c>
      <c r="M19">
        <v>110242456.71875003</v>
      </c>
      <c r="N19">
        <v>0</v>
      </c>
      <c r="O19">
        <v>7</v>
      </c>
      <c r="P19">
        <v>29</v>
      </c>
      <c r="Q19">
        <v>26</v>
      </c>
      <c r="R19">
        <v>42</v>
      </c>
    </row>
    <row r="20" spans="1:18">
      <c r="A20">
        <v>40789094</v>
      </c>
      <c r="B20" t="s">
        <v>405</v>
      </c>
      <c r="C20" t="s">
        <v>406</v>
      </c>
      <c r="D20" t="s">
        <v>204</v>
      </c>
      <c r="E20" t="s">
        <v>22</v>
      </c>
      <c r="F20">
        <v>18</v>
      </c>
      <c r="G20">
        <v>55</v>
      </c>
      <c r="H20">
        <v>18</v>
      </c>
      <c r="I20">
        <v>0</v>
      </c>
      <c r="J20">
        <v>5895215.772135417</v>
      </c>
      <c r="K20">
        <v>12097739.01302083</v>
      </c>
      <c r="L20">
        <v>6033239.3072916698</v>
      </c>
      <c r="M20">
        <v>41158712.395833373</v>
      </c>
      <c r="N20">
        <v>0</v>
      </c>
      <c r="O20">
        <v>9</v>
      </c>
      <c r="P20">
        <v>15</v>
      </c>
      <c r="Q20">
        <v>5</v>
      </c>
      <c r="R20">
        <v>30</v>
      </c>
    </row>
    <row r="21" spans="1:18">
      <c r="A21">
        <v>295424118</v>
      </c>
      <c r="B21" t="s">
        <v>407</v>
      </c>
      <c r="C21" t="s">
        <v>408</v>
      </c>
      <c r="D21" t="s">
        <v>205</v>
      </c>
      <c r="E21" t="s">
        <v>23</v>
      </c>
      <c r="F21">
        <v>20</v>
      </c>
      <c r="G21">
        <v>61</v>
      </c>
      <c r="H21">
        <v>20</v>
      </c>
      <c r="I21">
        <v>0</v>
      </c>
      <c r="J21">
        <v>7064218.0052083395</v>
      </c>
      <c r="K21">
        <v>18050104.752604131</v>
      </c>
      <c r="L21">
        <v>2333428.28125</v>
      </c>
      <c r="M21">
        <v>27668087.839843802</v>
      </c>
      <c r="N21">
        <v>0</v>
      </c>
      <c r="O21">
        <v>11</v>
      </c>
      <c r="P21">
        <v>21</v>
      </c>
      <c r="Q21">
        <v>4</v>
      </c>
      <c r="R21">
        <v>28</v>
      </c>
    </row>
    <row r="22" spans="1:18">
      <c r="A22">
        <v>6678303</v>
      </c>
      <c r="B22" t="s">
        <v>409</v>
      </c>
      <c r="C22" t="s">
        <v>395</v>
      </c>
      <c r="D22" t="s">
        <v>206</v>
      </c>
      <c r="E22" t="s">
        <v>24</v>
      </c>
      <c r="F22">
        <v>14</v>
      </c>
      <c r="G22">
        <v>210</v>
      </c>
      <c r="H22">
        <v>14</v>
      </c>
      <c r="I22">
        <v>9157907.75</v>
      </c>
      <c r="J22">
        <v>601614032.55208302</v>
      </c>
      <c r="K22">
        <v>626353724.24479198</v>
      </c>
      <c r="L22">
        <v>631261161.91796899</v>
      </c>
      <c r="M22">
        <v>499581645.34895802</v>
      </c>
      <c r="N22">
        <v>2</v>
      </c>
      <c r="O22">
        <v>53</v>
      </c>
      <c r="P22">
        <v>55</v>
      </c>
      <c r="Q22">
        <v>56</v>
      </c>
      <c r="R22">
        <v>45</v>
      </c>
    </row>
    <row r="23" spans="1:18">
      <c r="A23">
        <v>110225364</v>
      </c>
      <c r="B23" t="s">
        <v>410</v>
      </c>
      <c r="C23" t="s">
        <v>411</v>
      </c>
      <c r="D23" t="s">
        <v>207</v>
      </c>
      <c r="E23" t="s">
        <v>25</v>
      </c>
      <c r="F23">
        <v>22</v>
      </c>
      <c r="G23">
        <v>39</v>
      </c>
      <c r="H23">
        <v>22</v>
      </c>
      <c r="I23">
        <v>0</v>
      </c>
      <c r="J23">
        <v>2254636.625</v>
      </c>
      <c r="K23">
        <v>22168562.895833299</v>
      </c>
      <c r="L23">
        <v>0</v>
      </c>
      <c r="M23">
        <v>10323541.76041667</v>
      </c>
      <c r="N23">
        <v>0</v>
      </c>
      <c r="O23">
        <v>2</v>
      </c>
      <c r="P23">
        <v>26</v>
      </c>
      <c r="Q23">
        <v>0</v>
      </c>
      <c r="R23">
        <v>9</v>
      </c>
    </row>
    <row r="24" spans="1:18">
      <c r="A24">
        <v>10181166</v>
      </c>
      <c r="B24" t="s">
        <v>412</v>
      </c>
      <c r="C24" t="s">
        <v>395</v>
      </c>
      <c r="D24" t="s">
        <v>208</v>
      </c>
      <c r="E24" t="s">
        <v>26</v>
      </c>
      <c r="F24">
        <v>12</v>
      </c>
      <c r="G24">
        <v>56</v>
      </c>
      <c r="H24">
        <v>12</v>
      </c>
      <c r="I24">
        <v>0</v>
      </c>
      <c r="J24">
        <v>16768689.484375</v>
      </c>
      <c r="K24">
        <v>16311696.4401042</v>
      </c>
      <c r="L24">
        <v>10599401.55078125</v>
      </c>
      <c r="M24">
        <v>11778280.5833333</v>
      </c>
      <c r="N24">
        <v>0</v>
      </c>
      <c r="O24">
        <v>17</v>
      </c>
      <c r="P24">
        <v>16</v>
      </c>
      <c r="Q24">
        <v>11</v>
      </c>
      <c r="R24">
        <v>15</v>
      </c>
    </row>
    <row r="25" spans="1:18">
      <c r="A25">
        <v>119220568</v>
      </c>
      <c r="B25" t="s">
        <v>413</v>
      </c>
      <c r="C25" t="s">
        <v>383</v>
      </c>
      <c r="D25" t="s">
        <v>209</v>
      </c>
      <c r="E25" t="s">
        <v>27</v>
      </c>
      <c r="F25">
        <v>13</v>
      </c>
      <c r="G25">
        <v>110</v>
      </c>
      <c r="H25">
        <v>10</v>
      </c>
      <c r="I25">
        <v>0</v>
      </c>
      <c r="J25">
        <v>15192322.609375</v>
      </c>
      <c r="K25">
        <v>41536650.505208299</v>
      </c>
      <c r="L25">
        <v>63090903.8046875</v>
      </c>
      <c r="M25">
        <v>217675221.65624958</v>
      </c>
      <c r="N25">
        <v>2</v>
      </c>
      <c r="O25">
        <v>13</v>
      </c>
      <c r="P25">
        <v>28</v>
      </c>
      <c r="Q25">
        <v>17</v>
      </c>
      <c r="R25">
        <v>49</v>
      </c>
    </row>
    <row r="26" spans="1:18">
      <c r="A26">
        <v>6756049</v>
      </c>
      <c r="B26" t="s">
        <v>414</v>
      </c>
      <c r="C26" t="s">
        <v>408</v>
      </c>
      <c r="D26" t="s">
        <v>210</v>
      </c>
      <c r="E26" t="s">
        <v>28</v>
      </c>
      <c r="F26">
        <v>12</v>
      </c>
      <c r="G26">
        <v>43</v>
      </c>
      <c r="H26">
        <v>12</v>
      </c>
      <c r="I26">
        <v>0</v>
      </c>
      <c r="J26">
        <v>12547372.9296875</v>
      </c>
      <c r="K26">
        <v>47538017.703125</v>
      </c>
      <c r="L26">
        <v>1128262.484375</v>
      </c>
      <c r="M26">
        <v>2479869.4375</v>
      </c>
      <c r="N26">
        <v>0</v>
      </c>
      <c r="O26">
        <v>9</v>
      </c>
      <c r="P26">
        <v>30</v>
      </c>
      <c r="Q26">
        <v>2</v>
      </c>
      <c r="R26">
        <v>2</v>
      </c>
    </row>
    <row r="27" spans="1:18">
      <c r="A27">
        <v>254911067</v>
      </c>
      <c r="B27" t="s">
        <v>415</v>
      </c>
      <c r="C27" t="s">
        <v>416</v>
      </c>
      <c r="D27" t="s">
        <v>211</v>
      </c>
      <c r="E27" t="s">
        <v>29</v>
      </c>
      <c r="F27">
        <v>12</v>
      </c>
      <c r="G27">
        <v>55</v>
      </c>
      <c r="H27">
        <v>12</v>
      </c>
      <c r="I27">
        <v>0</v>
      </c>
      <c r="J27">
        <v>4147561.1328125</v>
      </c>
      <c r="K27">
        <v>25497133.800130166</v>
      </c>
      <c r="L27">
        <v>3668699.3411458302</v>
      </c>
      <c r="M27">
        <v>22329633.325520799</v>
      </c>
      <c r="N27">
        <v>0</v>
      </c>
      <c r="O27">
        <v>7</v>
      </c>
      <c r="P27">
        <v>21</v>
      </c>
      <c r="Q27">
        <v>6</v>
      </c>
      <c r="R27">
        <v>21</v>
      </c>
    </row>
    <row r="28" spans="1:18">
      <c r="A28">
        <v>46909569</v>
      </c>
      <c r="B28" t="s">
        <v>417</v>
      </c>
      <c r="C28" t="s">
        <v>418</v>
      </c>
      <c r="D28" t="s">
        <v>212</v>
      </c>
      <c r="E28" t="s">
        <v>30</v>
      </c>
      <c r="F28">
        <v>5</v>
      </c>
      <c r="G28">
        <v>49</v>
      </c>
      <c r="H28">
        <v>5</v>
      </c>
      <c r="I28">
        <v>0</v>
      </c>
      <c r="J28">
        <v>24620481.552083299</v>
      </c>
      <c r="K28">
        <v>67191671.34765625</v>
      </c>
      <c r="L28">
        <v>10306228.0625</v>
      </c>
      <c r="M28">
        <v>30850877.502604201</v>
      </c>
      <c r="N28">
        <v>0</v>
      </c>
      <c r="O28">
        <v>8</v>
      </c>
      <c r="P28">
        <v>25</v>
      </c>
      <c r="Q28">
        <v>3</v>
      </c>
      <c r="R28">
        <v>13</v>
      </c>
    </row>
    <row r="29" spans="1:18">
      <c r="A29">
        <v>124249109</v>
      </c>
      <c r="B29" t="s">
        <v>419</v>
      </c>
      <c r="C29" t="s">
        <v>420</v>
      </c>
      <c r="D29" t="s">
        <v>213</v>
      </c>
      <c r="E29" t="s">
        <v>31</v>
      </c>
      <c r="F29">
        <v>19</v>
      </c>
      <c r="G29">
        <v>48</v>
      </c>
      <c r="H29">
        <v>15</v>
      </c>
      <c r="I29">
        <v>0</v>
      </c>
      <c r="J29">
        <v>9804017.0885416698</v>
      </c>
      <c r="K29">
        <v>9917737.6666666698</v>
      </c>
      <c r="L29">
        <v>5899891.7018229198</v>
      </c>
      <c r="M29">
        <v>11425777.8463542</v>
      </c>
      <c r="N29">
        <v>0</v>
      </c>
      <c r="O29">
        <v>15</v>
      </c>
      <c r="P29">
        <v>16</v>
      </c>
      <c r="Q29">
        <v>4</v>
      </c>
      <c r="R29">
        <v>14</v>
      </c>
    </row>
    <row r="30" spans="1:18">
      <c r="A30">
        <v>40254321</v>
      </c>
      <c r="B30" t="s">
        <v>421</v>
      </c>
      <c r="C30" t="s">
        <v>422</v>
      </c>
      <c r="D30" t="s">
        <v>214</v>
      </c>
      <c r="E30" t="s">
        <v>32</v>
      </c>
      <c r="F30">
        <v>14</v>
      </c>
      <c r="G30">
        <v>39</v>
      </c>
      <c r="H30">
        <v>14</v>
      </c>
      <c r="I30">
        <v>0</v>
      </c>
      <c r="J30">
        <v>4154126.5403645802</v>
      </c>
      <c r="K30">
        <v>6835068.4108072948</v>
      </c>
      <c r="L30">
        <v>2596105.765625</v>
      </c>
      <c r="M30">
        <v>24427261.86718747</v>
      </c>
      <c r="N30">
        <v>0</v>
      </c>
      <c r="O30">
        <v>4</v>
      </c>
      <c r="P30">
        <v>7</v>
      </c>
      <c r="Q30">
        <v>2</v>
      </c>
      <c r="R30">
        <v>26</v>
      </c>
    </row>
    <row r="31" spans="1:18">
      <c r="A31">
        <v>46575916</v>
      </c>
      <c r="B31" t="s">
        <v>423</v>
      </c>
      <c r="C31" t="s">
        <v>424</v>
      </c>
      <c r="D31" t="s">
        <v>215</v>
      </c>
      <c r="E31" t="s">
        <v>33</v>
      </c>
      <c r="F31">
        <v>8</v>
      </c>
      <c r="G31">
        <v>80</v>
      </c>
      <c r="H31">
        <v>8</v>
      </c>
      <c r="I31">
        <v>4122990.15234375</v>
      </c>
      <c r="J31">
        <v>100595939.5208333</v>
      </c>
      <c r="K31">
        <v>212887688.67708302</v>
      </c>
      <c r="L31">
        <v>62735995.9921875</v>
      </c>
      <c r="M31">
        <v>203397963.63541698</v>
      </c>
      <c r="N31">
        <v>3</v>
      </c>
      <c r="O31">
        <v>15</v>
      </c>
      <c r="P31">
        <v>32</v>
      </c>
      <c r="Q31">
        <v>15</v>
      </c>
      <c r="R31">
        <v>17</v>
      </c>
    </row>
    <row r="32" spans="1:18">
      <c r="A32">
        <v>6753404</v>
      </c>
      <c r="B32" t="s">
        <v>425</v>
      </c>
      <c r="C32" t="s">
        <v>426</v>
      </c>
      <c r="D32" t="s">
        <v>216</v>
      </c>
      <c r="E32" t="s">
        <v>34</v>
      </c>
      <c r="F32">
        <v>7</v>
      </c>
      <c r="G32">
        <v>92</v>
      </c>
      <c r="H32">
        <v>7</v>
      </c>
      <c r="I32">
        <v>0</v>
      </c>
      <c r="J32">
        <v>367985594.06510448</v>
      </c>
      <c r="K32">
        <v>236002853.66015577</v>
      </c>
      <c r="L32">
        <v>104725828.046875</v>
      </c>
      <c r="M32">
        <v>144118361.41666698</v>
      </c>
      <c r="N32">
        <v>0</v>
      </c>
      <c r="O32">
        <v>35</v>
      </c>
      <c r="P32">
        <v>26</v>
      </c>
      <c r="Q32">
        <v>15</v>
      </c>
      <c r="R32">
        <v>17</v>
      </c>
    </row>
    <row r="33" spans="1:18">
      <c r="A33">
        <v>239835744</v>
      </c>
      <c r="B33" t="s">
        <v>427</v>
      </c>
      <c r="C33" t="s">
        <v>428</v>
      </c>
      <c r="D33" t="s">
        <v>217</v>
      </c>
      <c r="E33" t="s">
        <v>35</v>
      </c>
      <c r="F33">
        <v>11</v>
      </c>
      <c r="G33">
        <v>64</v>
      </c>
      <c r="H33">
        <v>9</v>
      </c>
      <c r="I33">
        <v>0</v>
      </c>
      <c r="J33">
        <v>13070499.8984375</v>
      </c>
      <c r="K33">
        <v>37614698.489583299</v>
      </c>
      <c r="L33">
        <v>0</v>
      </c>
      <c r="M33">
        <v>8492138.125</v>
      </c>
      <c r="N33">
        <v>0</v>
      </c>
      <c r="O33">
        <v>11</v>
      </c>
      <c r="P33">
        <v>36</v>
      </c>
      <c r="Q33">
        <v>0</v>
      </c>
      <c r="R33">
        <v>15</v>
      </c>
    </row>
    <row r="34" spans="1:18">
      <c r="A34">
        <v>67906168</v>
      </c>
      <c r="B34" t="s">
        <v>429</v>
      </c>
      <c r="C34" t="s">
        <v>416</v>
      </c>
      <c r="D34" t="s">
        <v>218</v>
      </c>
      <c r="E34" t="s">
        <v>36</v>
      </c>
      <c r="F34">
        <v>15</v>
      </c>
      <c r="G34">
        <v>21</v>
      </c>
      <c r="H34">
        <v>14</v>
      </c>
      <c r="I34">
        <v>0</v>
      </c>
      <c r="J34">
        <v>1010560.40625</v>
      </c>
      <c r="K34">
        <v>17311012.302083299</v>
      </c>
      <c r="L34">
        <v>0</v>
      </c>
      <c r="M34">
        <v>863435.4453125</v>
      </c>
      <c r="N34">
        <v>0</v>
      </c>
      <c r="O34">
        <v>2</v>
      </c>
      <c r="P34">
        <v>16</v>
      </c>
      <c r="Q34">
        <v>0</v>
      </c>
      <c r="R34">
        <v>2</v>
      </c>
    </row>
    <row r="35" spans="1:18">
      <c r="A35">
        <v>134032032</v>
      </c>
      <c r="B35" t="s">
        <v>430</v>
      </c>
      <c r="C35" t="s">
        <v>431</v>
      </c>
      <c r="D35" t="s">
        <v>219</v>
      </c>
      <c r="E35" t="s">
        <v>37</v>
      </c>
      <c r="F35">
        <v>9</v>
      </c>
      <c r="G35">
        <v>28</v>
      </c>
      <c r="H35">
        <v>9</v>
      </c>
      <c r="I35">
        <v>0</v>
      </c>
      <c r="J35">
        <v>13579429.6979167</v>
      </c>
      <c r="K35">
        <v>19008167.348958299</v>
      </c>
      <c r="L35">
        <v>8990511.25</v>
      </c>
      <c r="M35">
        <v>12502249.3151042</v>
      </c>
      <c r="N35">
        <v>0</v>
      </c>
      <c r="O35">
        <v>6</v>
      </c>
      <c r="P35">
        <v>13</v>
      </c>
      <c r="Q35">
        <v>4</v>
      </c>
      <c r="R35">
        <v>6</v>
      </c>
    </row>
    <row r="36" spans="1:18">
      <c r="A36">
        <v>126352391</v>
      </c>
      <c r="B36" t="s">
        <v>432</v>
      </c>
      <c r="C36" t="s">
        <v>408</v>
      </c>
      <c r="D36" t="s">
        <v>220</v>
      </c>
      <c r="E36" t="s">
        <v>38</v>
      </c>
      <c r="F36">
        <v>8</v>
      </c>
      <c r="G36">
        <v>43</v>
      </c>
      <c r="H36">
        <v>6</v>
      </c>
      <c r="I36">
        <v>1521299</v>
      </c>
      <c r="J36">
        <v>6189710.7447916698</v>
      </c>
      <c r="K36">
        <v>9288866.765625</v>
      </c>
      <c r="L36">
        <v>5098193.6067708302</v>
      </c>
      <c r="M36">
        <v>13887021.4010417</v>
      </c>
      <c r="N36">
        <v>0</v>
      </c>
      <c r="O36">
        <v>8</v>
      </c>
      <c r="P36">
        <v>0</v>
      </c>
      <c r="Q36">
        <v>12</v>
      </c>
      <c r="R36">
        <v>11</v>
      </c>
    </row>
    <row r="37" spans="1:18">
      <c r="A37">
        <v>226437608</v>
      </c>
      <c r="B37" t="s">
        <v>433</v>
      </c>
      <c r="C37" t="s">
        <v>434</v>
      </c>
      <c r="D37" t="s">
        <v>221</v>
      </c>
      <c r="E37" t="s">
        <v>39</v>
      </c>
      <c r="F37">
        <v>15</v>
      </c>
      <c r="G37">
        <v>53</v>
      </c>
      <c r="H37">
        <v>15</v>
      </c>
      <c r="I37">
        <v>873899.45703125</v>
      </c>
      <c r="J37">
        <v>12381302.8802083</v>
      </c>
      <c r="K37">
        <v>13988789.0364583</v>
      </c>
      <c r="L37">
        <v>19034593.432291701</v>
      </c>
      <c r="M37">
        <v>17756494.854166701</v>
      </c>
      <c r="N37">
        <v>1</v>
      </c>
      <c r="O37">
        <v>9</v>
      </c>
      <c r="P37">
        <v>14</v>
      </c>
      <c r="Q37">
        <v>18</v>
      </c>
      <c r="R37">
        <v>13</v>
      </c>
    </row>
    <row r="38" spans="1:18">
      <c r="A38">
        <v>51491880</v>
      </c>
      <c r="B38" t="s">
        <v>435</v>
      </c>
      <c r="C38" t="s">
        <v>436</v>
      </c>
      <c r="D38" t="s">
        <v>222</v>
      </c>
      <c r="E38" t="s">
        <v>40</v>
      </c>
      <c r="F38">
        <v>17</v>
      </c>
      <c r="G38">
        <v>57</v>
      </c>
      <c r="H38">
        <v>16</v>
      </c>
      <c r="I38">
        <v>1425199.3125</v>
      </c>
      <c r="J38">
        <v>17528300.184895799</v>
      </c>
      <c r="K38">
        <v>14022642.1822917</v>
      </c>
      <c r="L38">
        <v>8460589.0794270802</v>
      </c>
      <c r="M38">
        <v>15144319.1666667</v>
      </c>
      <c r="N38">
        <v>2</v>
      </c>
      <c r="O38">
        <v>15</v>
      </c>
      <c r="P38">
        <v>15</v>
      </c>
      <c r="Q38">
        <v>14</v>
      </c>
      <c r="R38">
        <v>10</v>
      </c>
    </row>
    <row r="39" spans="1:18">
      <c r="A39">
        <v>31542626</v>
      </c>
      <c r="B39" t="s">
        <v>437</v>
      </c>
      <c r="C39" t="s">
        <v>438</v>
      </c>
      <c r="D39" t="s">
        <v>223</v>
      </c>
      <c r="E39" t="s">
        <v>41</v>
      </c>
      <c r="F39">
        <v>10</v>
      </c>
      <c r="G39">
        <v>39</v>
      </c>
      <c r="H39">
        <v>9</v>
      </c>
      <c r="I39">
        <v>0</v>
      </c>
      <c r="J39">
        <v>5285404.9869791698</v>
      </c>
      <c r="K39">
        <v>46252558.901041701</v>
      </c>
      <c r="L39">
        <v>3294093.4375</v>
      </c>
      <c r="M39">
        <v>20528603.572916701</v>
      </c>
      <c r="N39">
        <v>0</v>
      </c>
      <c r="O39">
        <v>6</v>
      </c>
      <c r="P39">
        <v>18</v>
      </c>
      <c r="Q39">
        <v>3</v>
      </c>
      <c r="R39">
        <v>12</v>
      </c>
    </row>
    <row r="40" spans="1:18">
      <c r="A40">
        <v>112293262</v>
      </c>
      <c r="B40" t="s">
        <v>439</v>
      </c>
      <c r="C40" t="s">
        <v>440</v>
      </c>
      <c r="D40" t="s">
        <v>224</v>
      </c>
      <c r="E40" t="s">
        <v>42</v>
      </c>
      <c r="F40">
        <v>9</v>
      </c>
      <c r="G40">
        <v>30</v>
      </c>
      <c r="H40">
        <v>9</v>
      </c>
      <c r="I40">
        <v>0</v>
      </c>
      <c r="J40">
        <v>10539098.09375</v>
      </c>
      <c r="K40">
        <v>31601512.33268233</v>
      </c>
      <c r="L40">
        <v>3215597.4088541698</v>
      </c>
      <c r="M40">
        <v>17317464.708333299</v>
      </c>
      <c r="N40">
        <v>0</v>
      </c>
      <c r="O40">
        <v>8</v>
      </c>
      <c r="P40">
        <v>10</v>
      </c>
      <c r="Q40">
        <v>5</v>
      </c>
      <c r="R40">
        <v>7</v>
      </c>
    </row>
    <row r="41" spans="1:18">
      <c r="A41">
        <v>6753644</v>
      </c>
      <c r="B41" t="s">
        <v>441</v>
      </c>
      <c r="C41" t="s">
        <v>442</v>
      </c>
      <c r="D41" t="s">
        <v>225</v>
      </c>
      <c r="E41" t="s">
        <v>43</v>
      </c>
      <c r="F41">
        <v>8</v>
      </c>
      <c r="G41">
        <v>39</v>
      </c>
      <c r="H41">
        <v>8</v>
      </c>
      <c r="I41">
        <v>0</v>
      </c>
      <c r="J41">
        <v>349632767.17708331</v>
      </c>
      <c r="K41">
        <v>0</v>
      </c>
      <c r="L41">
        <v>0</v>
      </c>
      <c r="M41">
        <v>0</v>
      </c>
      <c r="N41">
        <v>0</v>
      </c>
      <c r="O41">
        <v>39</v>
      </c>
      <c r="P41">
        <v>0</v>
      </c>
      <c r="Q41">
        <v>0</v>
      </c>
      <c r="R41">
        <v>0</v>
      </c>
    </row>
    <row r="42" spans="1:18">
      <c r="A42">
        <v>94400775</v>
      </c>
      <c r="B42" t="s">
        <v>443</v>
      </c>
      <c r="C42" t="s">
        <v>444</v>
      </c>
      <c r="D42" t="s">
        <v>226</v>
      </c>
      <c r="E42" t="s">
        <v>44</v>
      </c>
      <c r="F42">
        <v>9</v>
      </c>
      <c r="G42">
        <v>34</v>
      </c>
      <c r="H42">
        <v>9</v>
      </c>
      <c r="I42">
        <v>0</v>
      </c>
      <c r="J42">
        <v>15842327.25</v>
      </c>
      <c r="K42">
        <v>18861907.8079427</v>
      </c>
      <c r="L42">
        <v>7141980.828125</v>
      </c>
      <c r="M42">
        <v>12159228.3229167</v>
      </c>
      <c r="N42">
        <v>0</v>
      </c>
      <c r="O42">
        <v>8</v>
      </c>
      <c r="P42">
        <v>13</v>
      </c>
      <c r="Q42">
        <v>5</v>
      </c>
      <c r="R42">
        <v>7</v>
      </c>
    </row>
    <row r="43" spans="1:18">
      <c r="A43">
        <v>7106459</v>
      </c>
      <c r="B43" t="s">
        <v>445</v>
      </c>
      <c r="C43" t="s">
        <v>446</v>
      </c>
      <c r="D43" t="s">
        <v>227</v>
      </c>
      <c r="E43" t="s">
        <v>45</v>
      </c>
      <c r="F43">
        <v>12</v>
      </c>
      <c r="G43">
        <v>37</v>
      </c>
      <c r="H43">
        <v>12</v>
      </c>
      <c r="I43">
        <v>0</v>
      </c>
      <c r="J43">
        <v>6049465.8880208302</v>
      </c>
      <c r="K43">
        <v>22578417.467447881</v>
      </c>
      <c r="L43">
        <v>2680358.21875</v>
      </c>
      <c r="M43">
        <v>7646575.0625</v>
      </c>
      <c r="N43">
        <v>0</v>
      </c>
      <c r="O43">
        <v>7</v>
      </c>
      <c r="P43">
        <v>22</v>
      </c>
      <c r="Q43">
        <v>2</v>
      </c>
      <c r="R43">
        <v>5</v>
      </c>
    </row>
    <row r="44" spans="1:18">
      <c r="A44">
        <v>6679483</v>
      </c>
      <c r="B44" t="s">
        <v>447</v>
      </c>
      <c r="C44" t="s">
        <v>448</v>
      </c>
      <c r="D44" t="s">
        <v>228</v>
      </c>
      <c r="E44" t="s">
        <v>46</v>
      </c>
      <c r="F44">
        <v>11</v>
      </c>
      <c r="G44">
        <v>43</v>
      </c>
      <c r="H44">
        <v>11</v>
      </c>
      <c r="I44">
        <v>0</v>
      </c>
      <c r="J44">
        <v>4421306.6425781297</v>
      </c>
      <c r="K44">
        <v>10090879.32291667</v>
      </c>
      <c r="L44">
        <v>7679726.8098958302</v>
      </c>
      <c r="M44">
        <v>11652364.91927083</v>
      </c>
      <c r="N44">
        <v>1</v>
      </c>
      <c r="O44">
        <v>7</v>
      </c>
      <c r="P44">
        <v>14</v>
      </c>
      <c r="Q44">
        <v>7</v>
      </c>
      <c r="R44">
        <v>16</v>
      </c>
    </row>
    <row r="45" spans="1:18">
      <c r="A45">
        <v>86198301</v>
      </c>
      <c r="B45" t="s">
        <v>449</v>
      </c>
      <c r="C45" t="s">
        <v>426</v>
      </c>
      <c r="D45" t="s">
        <v>229</v>
      </c>
      <c r="E45" t="s">
        <v>47</v>
      </c>
      <c r="F45">
        <v>8</v>
      </c>
      <c r="G45">
        <v>93</v>
      </c>
      <c r="H45">
        <v>8</v>
      </c>
      <c r="I45">
        <v>3342311.1875</v>
      </c>
      <c r="J45">
        <v>332466584.70572948</v>
      </c>
      <c r="K45">
        <v>816271200.59635401</v>
      </c>
      <c r="L45">
        <v>97004966.572916701</v>
      </c>
      <c r="M45">
        <v>378716043.83984375</v>
      </c>
      <c r="N45">
        <v>1</v>
      </c>
      <c r="O45">
        <v>26</v>
      </c>
      <c r="P45">
        <v>35</v>
      </c>
      <c r="Q45">
        <v>12</v>
      </c>
      <c r="R45">
        <v>20</v>
      </c>
    </row>
    <row r="46" spans="1:18">
      <c r="A46">
        <v>38327623</v>
      </c>
      <c r="B46" t="s">
        <v>450</v>
      </c>
      <c r="C46" t="s">
        <v>451</v>
      </c>
      <c r="D46" t="s">
        <v>230</v>
      </c>
      <c r="E46" t="s">
        <v>48</v>
      </c>
      <c r="F46">
        <v>12</v>
      </c>
      <c r="G46">
        <v>34</v>
      </c>
      <c r="H46">
        <v>12</v>
      </c>
      <c r="I46">
        <v>0</v>
      </c>
      <c r="J46">
        <v>6203607.4856770802</v>
      </c>
      <c r="K46">
        <v>26433373.874348931</v>
      </c>
      <c r="L46">
        <v>2284477.9375</v>
      </c>
      <c r="M46">
        <v>10152804.9973958</v>
      </c>
      <c r="N46">
        <v>0</v>
      </c>
      <c r="O46">
        <v>7</v>
      </c>
      <c r="P46">
        <v>14</v>
      </c>
      <c r="Q46">
        <v>0</v>
      </c>
      <c r="R46">
        <v>10</v>
      </c>
    </row>
    <row r="47" spans="1:18">
      <c r="A47">
        <v>31044459</v>
      </c>
      <c r="B47" t="s">
        <v>452</v>
      </c>
      <c r="C47" t="s">
        <v>408</v>
      </c>
      <c r="D47" t="s">
        <v>231</v>
      </c>
      <c r="E47" t="s">
        <v>49</v>
      </c>
      <c r="F47">
        <v>11</v>
      </c>
      <c r="G47">
        <v>40</v>
      </c>
      <c r="H47">
        <v>11</v>
      </c>
      <c r="I47">
        <v>5661990.921875</v>
      </c>
      <c r="J47">
        <v>13148415.3958333</v>
      </c>
      <c r="K47">
        <v>44260358.4375</v>
      </c>
      <c r="L47">
        <v>15335625.70377608</v>
      </c>
      <c r="M47">
        <v>7364462.1041666698</v>
      </c>
      <c r="N47">
        <v>3</v>
      </c>
      <c r="O47">
        <v>5</v>
      </c>
      <c r="P47">
        <v>20</v>
      </c>
      <c r="Q47">
        <v>8</v>
      </c>
      <c r="R47">
        <v>4</v>
      </c>
    </row>
    <row r="48" spans="1:18">
      <c r="A48">
        <v>262205246</v>
      </c>
      <c r="B48" t="s">
        <v>453</v>
      </c>
      <c r="C48" t="s">
        <v>454</v>
      </c>
      <c r="D48" t="s">
        <v>232</v>
      </c>
      <c r="E48" t="s">
        <v>50</v>
      </c>
      <c r="F48">
        <v>7</v>
      </c>
      <c r="G48">
        <v>22</v>
      </c>
      <c r="H48">
        <v>4</v>
      </c>
      <c r="I48">
        <v>0</v>
      </c>
      <c r="J48">
        <v>0</v>
      </c>
      <c r="K48">
        <v>5868301.8411458302</v>
      </c>
      <c r="L48">
        <v>0</v>
      </c>
      <c r="M48">
        <v>862718.6875</v>
      </c>
      <c r="N48">
        <v>0</v>
      </c>
      <c r="O48">
        <v>4</v>
      </c>
      <c r="P48">
        <v>11</v>
      </c>
      <c r="Q48">
        <v>2</v>
      </c>
      <c r="R48">
        <v>4</v>
      </c>
    </row>
    <row r="49" spans="1:18">
      <c r="A49">
        <v>47059495</v>
      </c>
      <c r="B49" t="s">
        <v>455</v>
      </c>
      <c r="C49" t="s">
        <v>397</v>
      </c>
      <c r="D49" t="s">
        <v>233</v>
      </c>
      <c r="E49" t="s">
        <v>51</v>
      </c>
      <c r="F49">
        <v>6</v>
      </c>
      <c r="G49">
        <v>43</v>
      </c>
      <c r="H49">
        <v>2</v>
      </c>
      <c r="I49">
        <v>0</v>
      </c>
      <c r="J49">
        <v>0</v>
      </c>
      <c r="K49">
        <v>4672586.53125</v>
      </c>
      <c r="L49">
        <v>0</v>
      </c>
      <c r="M49">
        <v>0</v>
      </c>
      <c r="N49">
        <v>0</v>
      </c>
      <c r="O49">
        <v>0</v>
      </c>
      <c r="P49">
        <v>11</v>
      </c>
      <c r="Q49">
        <v>0</v>
      </c>
      <c r="R49">
        <v>0</v>
      </c>
    </row>
    <row r="50" spans="1:18">
      <c r="A50">
        <v>109627663</v>
      </c>
      <c r="B50" t="s">
        <v>456</v>
      </c>
      <c r="C50" t="s">
        <v>406</v>
      </c>
      <c r="D50" t="s">
        <v>234</v>
      </c>
      <c r="E50" t="s">
        <v>52</v>
      </c>
      <c r="F50">
        <v>8</v>
      </c>
      <c r="G50">
        <v>17</v>
      </c>
      <c r="H50">
        <v>8</v>
      </c>
      <c r="I50">
        <v>0</v>
      </c>
      <c r="J50">
        <v>0</v>
      </c>
      <c r="K50">
        <v>3832655.1770833302</v>
      </c>
      <c r="L50">
        <v>2072573.203125</v>
      </c>
      <c r="M50">
        <v>27711420.619791701</v>
      </c>
      <c r="N50">
        <v>0</v>
      </c>
      <c r="O50">
        <v>0</v>
      </c>
      <c r="P50">
        <v>3</v>
      </c>
      <c r="Q50">
        <v>3</v>
      </c>
      <c r="R50">
        <v>12</v>
      </c>
    </row>
    <row r="51" spans="1:18">
      <c r="A51">
        <v>166706895</v>
      </c>
      <c r="B51" t="s">
        <v>457</v>
      </c>
      <c r="C51" t="s">
        <v>458</v>
      </c>
      <c r="D51" t="s">
        <v>235</v>
      </c>
      <c r="E51" t="s">
        <v>53</v>
      </c>
      <c r="F51">
        <v>10</v>
      </c>
      <c r="G51">
        <v>47</v>
      </c>
      <c r="H51">
        <v>10</v>
      </c>
      <c r="I51">
        <v>0</v>
      </c>
      <c r="J51">
        <v>18951473.177083299</v>
      </c>
      <c r="K51">
        <v>19773051.276041701</v>
      </c>
      <c r="L51">
        <v>7054848.9375</v>
      </c>
      <c r="M51">
        <v>16655451.703125</v>
      </c>
      <c r="N51">
        <v>0</v>
      </c>
      <c r="O51">
        <v>17</v>
      </c>
      <c r="P51">
        <v>14</v>
      </c>
      <c r="Q51">
        <v>5</v>
      </c>
      <c r="R51">
        <v>11</v>
      </c>
    </row>
    <row r="52" spans="1:18">
      <c r="A52">
        <v>157384990</v>
      </c>
      <c r="B52" t="s">
        <v>459</v>
      </c>
      <c r="C52" t="s">
        <v>428</v>
      </c>
      <c r="D52" t="s">
        <v>236</v>
      </c>
      <c r="E52" t="s">
        <v>54</v>
      </c>
      <c r="F52">
        <v>9</v>
      </c>
      <c r="G52">
        <v>38</v>
      </c>
      <c r="H52">
        <v>7</v>
      </c>
      <c r="I52">
        <v>0</v>
      </c>
      <c r="J52">
        <v>14101079.234375</v>
      </c>
      <c r="K52">
        <v>55045866.083333299</v>
      </c>
      <c r="L52">
        <v>0</v>
      </c>
      <c r="M52">
        <v>6872507.79296875</v>
      </c>
      <c r="N52">
        <v>0</v>
      </c>
      <c r="O52">
        <v>10</v>
      </c>
      <c r="P52">
        <v>18</v>
      </c>
      <c r="Q52">
        <v>3</v>
      </c>
      <c r="R52">
        <v>6</v>
      </c>
    </row>
    <row r="53" spans="1:18">
      <c r="A53">
        <v>6680732</v>
      </c>
      <c r="B53" t="s">
        <v>460</v>
      </c>
      <c r="C53" t="s">
        <v>446</v>
      </c>
      <c r="D53" t="s">
        <v>237</v>
      </c>
      <c r="E53" t="s">
        <v>55</v>
      </c>
      <c r="F53">
        <v>10</v>
      </c>
      <c r="G53">
        <v>24</v>
      </c>
      <c r="H53">
        <v>10</v>
      </c>
      <c r="I53">
        <v>0</v>
      </c>
      <c r="J53">
        <v>4890428.6614583302</v>
      </c>
      <c r="K53">
        <v>20447422.528645799</v>
      </c>
      <c r="L53">
        <v>3967973.1927083302</v>
      </c>
      <c r="M53">
        <v>8348114.4869791698</v>
      </c>
      <c r="N53">
        <v>0</v>
      </c>
      <c r="O53">
        <v>5</v>
      </c>
      <c r="P53">
        <v>13</v>
      </c>
      <c r="Q53">
        <v>3</v>
      </c>
      <c r="R53">
        <v>3</v>
      </c>
    </row>
    <row r="54" spans="1:18">
      <c r="A54">
        <v>218931186</v>
      </c>
      <c r="B54" t="s">
        <v>461</v>
      </c>
      <c r="C54" t="s">
        <v>462</v>
      </c>
      <c r="D54" t="s">
        <v>238</v>
      </c>
      <c r="E54" t="s">
        <v>56</v>
      </c>
      <c r="F54">
        <v>7</v>
      </c>
      <c r="G54">
        <v>18</v>
      </c>
      <c r="H54">
        <v>7</v>
      </c>
      <c r="I54">
        <v>0</v>
      </c>
      <c r="J54">
        <v>0</v>
      </c>
      <c r="K54">
        <v>15300957.615234381</v>
      </c>
      <c r="L54">
        <v>10272054.7265625</v>
      </c>
      <c r="M54">
        <v>34047283.28125</v>
      </c>
      <c r="N54">
        <v>0</v>
      </c>
      <c r="O54">
        <v>0</v>
      </c>
      <c r="P54">
        <v>0</v>
      </c>
      <c r="Q54">
        <v>0</v>
      </c>
      <c r="R54">
        <v>8</v>
      </c>
    </row>
    <row r="55" spans="1:18">
      <c r="A55">
        <v>170650717</v>
      </c>
      <c r="B55" t="s">
        <v>463</v>
      </c>
      <c r="C55" t="s">
        <v>464</v>
      </c>
      <c r="D55" t="s">
        <v>239</v>
      </c>
      <c r="E55" t="s">
        <v>57</v>
      </c>
      <c r="F55">
        <v>5</v>
      </c>
      <c r="G55">
        <v>16</v>
      </c>
      <c r="H55">
        <v>5</v>
      </c>
      <c r="I55">
        <v>0</v>
      </c>
      <c r="J55">
        <v>3583225.5</v>
      </c>
      <c r="K55">
        <v>32020190.322916701</v>
      </c>
      <c r="L55">
        <v>0</v>
      </c>
      <c r="M55">
        <v>1503255.5</v>
      </c>
      <c r="N55">
        <v>0</v>
      </c>
      <c r="O55">
        <v>1</v>
      </c>
      <c r="P55">
        <v>13</v>
      </c>
      <c r="Q55">
        <v>0</v>
      </c>
      <c r="R55">
        <v>4</v>
      </c>
    </row>
    <row r="56" spans="1:18">
      <c r="A56">
        <v>67188876</v>
      </c>
      <c r="B56" t="s">
        <v>465</v>
      </c>
      <c r="C56" t="s">
        <v>466</v>
      </c>
      <c r="D56" t="s">
        <v>240</v>
      </c>
      <c r="E56" t="s">
        <v>58</v>
      </c>
      <c r="F56">
        <v>11</v>
      </c>
      <c r="G56">
        <v>25</v>
      </c>
      <c r="H56">
        <v>11</v>
      </c>
      <c r="I56">
        <v>7316820.8684895802</v>
      </c>
      <c r="J56">
        <v>12632329.8333333</v>
      </c>
      <c r="K56">
        <v>3318313.984375</v>
      </c>
      <c r="L56">
        <v>11814776.3125</v>
      </c>
      <c r="M56">
        <v>3264000.7734375</v>
      </c>
      <c r="N56">
        <v>6</v>
      </c>
      <c r="O56">
        <v>6</v>
      </c>
      <c r="P56">
        <v>4</v>
      </c>
      <c r="Q56">
        <v>8</v>
      </c>
      <c r="R56">
        <v>2</v>
      </c>
    </row>
    <row r="57" spans="1:18">
      <c r="A57">
        <v>145553997</v>
      </c>
      <c r="B57" t="s">
        <v>467</v>
      </c>
      <c r="C57" t="s">
        <v>420</v>
      </c>
      <c r="D57" t="s">
        <v>241</v>
      </c>
      <c r="E57" t="s">
        <v>59</v>
      </c>
      <c r="F57">
        <v>7</v>
      </c>
      <c r="G57">
        <v>17</v>
      </c>
      <c r="H57">
        <v>4</v>
      </c>
      <c r="I57">
        <v>0</v>
      </c>
      <c r="J57">
        <v>7933716.4375</v>
      </c>
      <c r="K57">
        <v>5621029.62109375</v>
      </c>
      <c r="L57">
        <v>0</v>
      </c>
      <c r="M57">
        <v>0</v>
      </c>
      <c r="N57">
        <v>0</v>
      </c>
      <c r="O57">
        <v>4</v>
      </c>
      <c r="P57">
        <v>9</v>
      </c>
      <c r="Q57">
        <v>0</v>
      </c>
      <c r="R57">
        <v>3</v>
      </c>
    </row>
    <row r="58" spans="1:18">
      <c r="A58">
        <v>327315356</v>
      </c>
      <c r="B58" t="s">
        <v>468</v>
      </c>
      <c r="C58" t="s">
        <v>440</v>
      </c>
      <c r="D58" t="s">
        <v>242</v>
      </c>
      <c r="E58" t="s">
        <v>60</v>
      </c>
      <c r="F58">
        <v>6</v>
      </c>
      <c r="G58">
        <v>40</v>
      </c>
      <c r="H58">
        <v>1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6</v>
      </c>
    </row>
    <row r="59" spans="1:18">
      <c r="A59">
        <v>164519134</v>
      </c>
      <c r="B59" t="s">
        <v>469</v>
      </c>
      <c r="C59" t="s">
        <v>470</v>
      </c>
      <c r="D59" t="s">
        <v>243</v>
      </c>
      <c r="E59" t="s">
        <v>61</v>
      </c>
      <c r="F59">
        <v>10</v>
      </c>
      <c r="G59">
        <v>22</v>
      </c>
      <c r="H59">
        <v>10</v>
      </c>
      <c r="I59">
        <v>0</v>
      </c>
      <c r="J59">
        <v>9640613.7161458302</v>
      </c>
      <c r="K59">
        <v>1734783.32291667</v>
      </c>
      <c r="L59">
        <v>0</v>
      </c>
      <c r="M59">
        <v>3772080.0416666698</v>
      </c>
      <c r="N59">
        <v>0</v>
      </c>
      <c r="O59">
        <v>8</v>
      </c>
      <c r="P59">
        <v>0</v>
      </c>
      <c r="Q59">
        <v>0</v>
      </c>
      <c r="R59">
        <v>0</v>
      </c>
    </row>
    <row r="60" spans="1:18">
      <c r="A60">
        <v>113205067</v>
      </c>
      <c r="B60" t="s">
        <v>471</v>
      </c>
      <c r="C60" t="s">
        <v>472</v>
      </c>
      <c r="D60" t="s">
        <v>244</v>
      </c>
      <c r="E60" t="s">
        <v>62</v>
      </c>
      <c r="F60">
        <v>6</v>
      </c>
      <c r="G60">
        <v>53</v>
      </c>
      <c r="H60">
        <v>6</v>
      </c>
      <c r="I60">
        <v>185105.2109375</v>
      </c>
      <c r="J60">
        <v>9838736.8012695294</v>
      </c>
      <c r="K60">
        <v>14931111.74739583</v>
      </c>
      <c r="L60">
        <v>12313958.01692708</v>
      </c>
      <c r="M60">
        <v>11666583.91666667</v>
      </c>
      <c r="N60">
        <v>3</v>
      </c>
      <c r="O60">
        <v>11</v>
      </c>
      <c r="P60">
        <v>17</v>
      </c>
      <c r="Q60">
        <v>13</v>
      </c>
      <c r="R60">
        <v>7</v>
      </c>
    </row>
    <row r="61" spans="1:18">
      <c r="A61">
        <v>21312242</v>
      </c>
      <c r="B61" t="s">
        <v>473</v>
      </c>
      <c r="C61" t="s">
        <v>408</v>
      </c>
      <c r="D61" t="s">
        <v>245</v>
      </c>
      <c r="E61" t="s">
        <v>63</v>
      </c>
      <c r="F61">
        <v>8</v>
      </c>
      <c r="G61">
        <v>23</v>
      </c>
      <c r="H61">
        <v>8</v>
      </c>
      <c r="I61">
        <v>2138748.4394531301</v>
      </c>
      <c r="J61">
        <v>2804614.2864583302</v>
      </c>
      <c r="K61">
        <v>2774467.1927083302</v>
      </c>
      <c r="L61">
        <v>2958621.4707031301</v>
      </c>
      <c r="M61">
        <v>2580806.4322916698</v>
      </c>
      <c r="N61">
        <v>3</v>
      </c>
      <c r="O61">
        <v>7</v>
      </c>
      <c r="P61">
        <v>5</v>
      </c>
      <c r="Q61">
        <v>4</v>
      </c>
      <c r="R61">
        <v>4</v>
      </c>
    </row>
    <row r="62" spans="1:18">
      <c r="A62">
        <v>28076891</v>
      </c>
      <c r="B62" t="s">
        <v>474</v>
      </c>
      <c r="C62" t="s">
        <v>408</v>
      </c>
      <c r="D62" t="s">
        <v>246</v>
      </c>
      <c r="E62" t="s">
        <v>64</v>
      </c>
      <c r="F62">
        <v>6</v>
      </c>
      <c r="G62">
        <v>43</v>
      </c>
      <c r="H62">
        <v>5</v>
      </c>
      <c r="I62">
        <v>20329838.53125</v>
      </c>
      <c r="J62">
        <v>26259823.854166701</v>
      </c>
      <c r="K62">
        <v>11180755.796875</v>
      </c>
      <c r="L62">
        <v>44101586.604166701</v>
      </c>
      <c r="M62">
        <v>15222013.8177083</v>
      </c>
      <c r="N62">
        <v>9</v>
      </c>
      <c r="O62">
        <v>11</v>
      </c>
      <c r="P62">
        <v>4</v>
      </c>
      <c r="Q62">
        <v>11</v>
      </c>
      <c r="R62">
        <v>7</v>
      </c>
    </row>
    <row r="63" spans="1:18">
      <c r="A63">
        <v>12963557</v>
      </c>
      <c r="B63" t="s">
        <v>475</v>
      </c>
      <c r="C63" t="s">
        <v>476</v>
      </c>
      <c r="D63" t="s">
        <v>247</v>
      </c>
      <c r="E63" t="s">
        <v>65</v>
      </c>
      <c r="F63">
        <v>7</v>
      </c>
      <c r="G63">
        <v>15</v>
      </c>
      <c r="H63">
        <v>7</v>
      </c>
      <c r="I63">
        <v>0</v>
      </c>
      <c r="J63">
        <v>2607201.9765625</v>
      </c>
      <c r="K63">
        <v>4380972.2708333302</v>
      </c>
      <c r="L63">
        <v>3155698.7291666698</v>
      </c>
      <c r="M63">
        <v>4095554.0598958302</v>
      </c>
      <c r="N63">
        <v>0</v>
      </c>
      <c r="O63">
        <v>3</v>
      </c>
      <c r="P63">
        <v>6</v>
      </c>
      <c r="Q63">
        <v>3</v>
      </c>
      <c r="R63">
        <v>3</v>
      </c>
    </row>
    <row r="64" spans="1:18">
      <c r="A64">
        <v>13626034</v>
      </c>
      <c r="B64" t="s">
        <v>477</v>
      </c>
      <c r="C64" t="s">
        <v>478</v>
      </c>
      <c r="D64" t="s">
        <v>248</v>
      </c>
      <c r="E64" t="s">
        <v>66</v>
      </c>
      <c r="F64">
        <v>5</v>
      </c>
      <c r="G64">
        <v>9</v>
      </c>
      <c r="H64">
        <v>5</v>
      </c>
      <c r="I64">
        <v>0</v>
      </c>
      <c r="J64">
        <v>5411396.75</v>
      </c>
      <c r="K64">
        <v>48455942.96875</v>
      </c>
      <c r="L64">
        <v>0</v>
      </c>
      <c r="M64">
        <v>3419714.1875</v>
      </c>
      <c r="N64">
        <v>0</v>
      </c>
      <c r="O64">
        <v>1</v>
      </c>
      <c r="P64">
        <v>7</v>
      </c>
      <c r="Q64">
        <v>0</v>
      </c>
      <c r="R64">
        <v>2</v>
      </c>
    </row>
    <row r="65" spans="1:18">
      <c r="A65">
        <v>6677829</v>
      </c>
      <c r="B65" t="s">
        <v>479</v>
      </c>
      <c r="C65" t="s">
        <v>402</v>
      </c>
      <c r="D65" t="s">
        <v>249</v>
      </c>
      <c r="E65" t="s">
        <v>67</v>
      </c>
      <c r="F65">
        <v>6</v>
      </c>
      <c r="G65">
        <v>31</v>
      </c>
      <c r="H65">
        <v>2</v>
      </c>
      <c r="I65">
        <v>0</v>
      </c>
      <c r="J65">
        <v>0</v>
      </c>
      <c r="K65">
        <v>4606414.375</v>
      </c>
      <c r="L65">
        <v>0</v>
      </c>
      <c r="M65">
        <v>5676149.625</v>
      </c>
      <c r="N65">
        <v>0</v>
      </c>
      <c r="O65">
        <v>0</v>
      </c>
      <c r="P65">
        <v>5</v>
      </c>
      <c r="Q65">
        <v>0</v>
      </c>
      <c r="R65">
        <v>4</v>
      </c>
    </row>
    <row r="66" spans="1:18">
      <c r="A66">
        <v>160948575</v>
      </c>
      <c r="B66" t="s">
        <v>480</v>
      </c>
      <c r="C66" t="s">
        <v>481</v>
      </c>
      <c r="D66" t="s">
        <v>250</v>
      </c>
      <c r="E66" t="s">
        <v>68</v>
      </c>
      <c r="F66">
        <v>8</v>
      </c>
      <c r="G66">
        <v>19</v>
      </c>
      <c r="H66">
        <v>8</v>
      </c>
      <c r="I66">
        <v>0</v>
      </c>
      <c r="J66">
        <v>4066680</v>
      </c>
      <c r="K66">
        <v>3574213.875</v>
      </c>
      <c r="L66">
        <v>2866605.2864583302</v>
      </c>
      <c r="M66">
        <v>3529466.8125</v>
      </c>
      <c r="N66">
        <v>0</v>
      </c>
      <c r="O66">
        <v>7</v>
      </c>
      <c r="P66">
        <v>4</v>
      </c>
      <c r="Q66">
        <v>5</v>
      </c>
      <c r="R66">
        <v>3</v>
      </c>
    </row>
    <row r="67" spans="1:18">
      <c r="A67">
        <v>34328119</v>
      </c>
      <c r="B67" t="s">
        <v>482</v>
      </c>
      <c r="C67" t="s">
        <v>483</v>
      </c>
      <c r="D67" t="s">
        <v>251</v>
      </c>
      <c r="E67" t="s">
        <v>69</v>
      </c>
      <c r="F67">
        <v>6</v>
      </c>
      <c r="G67">
        <v>10</v>
      </c>
      <c r="H67">
        <v>6</v>
      </c>
      <c r="I67">
        <v>0</v>
      </c>
      <c r="J67">
        <v>0</v>
      </c>
      <c r="K67">
        <v>0</v>
      </c>
      <c r="L67">
        <v>2773575.8307291698</v>
      </c>
      <c r="M67">
        <v>7205973.15625</v>
      </c>
      <c r="N67">
        <v>0</v>
      </c>
      <c r="O67">
        <v>0</v>
      </c>
      <c r="P67">
        <v>0</v>
      </c>
      <c r="Q67">
        <v>4</v>
      </c>
      <c r="R67">
        <v>6</v>
      </c>
    </row>
    <row r="68" spans="1:18">
      <c r="A68">
        <v>188497644</v>
      </c>
      <c r="B68" t="s">
        <v>484</v>
      </c>
      <c r="C68" t="s">
        <v>485</v>
      </c>
      <c r="D68" t="s">
        <v>252</v>
      </c>
      <c r="E68" t="s">
        <v>70</v>
      </c>
      <c r="F68">
        <v>6</v>
      </c>
      <c r="G68">
        <v>14</v>
      </c>
      <c r="H68">
        <v>6</v>
      </c>
      <c r="I68">
        <v>3572148.390625</v>
      </c>
      <c r="J68">
        <v>5509232.125</v>
      </c>
      <c r="K68">
        <v>2940752.1484375</v>
      </c>
      <c r="L68">
        <v>9719768.8333333302</v>
      </c>
      <c r="M68">
        <v>1575901.875</v>
      </c>
      <c r="N68">
        <v>3</v>
      </c>
      <c r="O68">
        <v>3</v>
      </c>
      <c r="P68">
        <v>1</v>
      </c>
      <c r="Q68">
        <v>7</v>
      </c>
      <c r="R68">
        <v>1</v>
      </c>
    </row>
    <row r="69" spans="1:18">
      <c r="A69">
        <v>85701534</v>
      </c>
      <c r="B69" t="s">
        <v>486</v>
      </c>
      <c r="C69" t="s">
        <v>381</v>
      </c>
      <c r="D69" t="s">
        <v>253</v>
      </c>
      <c r="E69" t="s">
        <v>71</v>
      </c>
      <c r="F69">
        <v>3</v>
      </c>
      <c r="G69">
        <v>26</v>
      </c>
      <c r="H69">
        <v>1</v>
      </c>
      <c r="I69">
        <v>0</v>
      </c>
      <c r="J69">
        <v>0</v>
      </c>
      <c r="K69">
        <v>0</v>
      </c>
      <c r="L69">
        <v>0</v>
      </c>
      <c r="M69">
        <v>12003360.84375</v>
      </c>
      <c r="N69">
        <v>0</v>
      </c>
      <c r="O69">
        <v>0</v>
      </c>
      <c r="P69">
        <v>0</v>
      </c>
      <c r="Q69">
        <v>0</v>
      </c>
      <c r="R69">
        <v>7</v>
      </c>
    </row>
    <row r="70" spans="1:18">
      <c r="A70">
        <v>111185900</v>
      </c>
      <c r="B70" t="s">
        <v>487</v>
      </c>
      <c r="C70" t="s">
        <v>488</v>
      </c>
      <c r="D70" t="s">
        <v>254</v>
      </c>
      <c r="E70" t="s">
        <v>72</v>
      </c>
      <c r="F70">
        <v>5</v>
      </c>
      <c r="G70">
        <v>18</v>
      </c>
      <c r="H70">
        <v>3</v>
      </c>
      <c r="I70">
        <v>0</v>
      </c>
      <c r="J70">
        <v>1337442.9453125</v>
      </c>
      <c r="K70">
        <v>7817858.3125</v>
      </c>
      <c r="L70">
        <v>1733818.13671875</v>
      </c>
      <c r="M70">
        <v>12471415.16015625</v>
      </c>
      <c r="N70">
        <v>0</v>
      </c>
      <c r="O70">
        <v>2</v>
      </c>
      <c r="P70">
        <v>6</v>
      </c>
      <c r="Q70">
        <v>1</v>
      </c>
      <c r="R70">
        <v>9</v>
      </c>
    </row>
    <row r="71" spans="1:18">
      <c r="A71">
        <v>112421097</v>
      </c>
      <c r="B71" t="s">
        <v>489</v>
      </c>
      <c r="C71" t="s">
        <v>387</v>
      </c>
      <c r="D71" t="s">
        <v>255</v>
      </c>
      <c r="E71" t="s">
        <v>73</v>
      </c>
      <c r="F71">
        <v>7</v>
      </c>
      <c r="G71">
        <v>23</v>
      </c>
      <c r="H71">
        <v>1</v>
      </c>
      <c r="I71">
        <v>0</v>
      </c>
      <c r="J71">
        <v>2369837.9375</v>
      </c>
      <c r="K71">
        <v>2564193.328125</v>
      </c>
      <c r="L71">
        <v>1156972.71875</v>
      </c>
      <c r="M71">
        <v>0</v>
      </c>
      <c r="N71">
        <v>0</v>
      </c>
      <c r="O71">
        <v>6</v>
      </c>
      <c r="P71">
        <v>7</v>
      </c>
      <c r="Q71">
        <v>4</v>
      </c>
      <c r="R71">
        <v>6</v>
      </c>
    </row>
    <row r="72" spans="1:18">
      <c r="A72">
        <v>8393627</v>
      </c>
      <c r="B72" t="s">
        <v>490</v>
      </c>
      <c r="C72" t="s">
        <v>491</v>
      </c>
      <c r="D72" t="s">
        <v>256</v>
      </c>
      <c r="E72" t="s">
        <v>74</v>
      </c>
      <c r="F72">
        <v>7</v>
      </c>
      <c r="G72">
        <v>32</v>
      </c>
      <c r="H72">
        <v>7</v>
      </c>
      <c r="I72">
        <v>0</v>
      </c>
      <c r="J72">
        <v>19820543.588541701</v>
      </c>
      <c r="K72">
        <v>26657463.369791701</v>
      </c>
      <c r="L72">
        <v>15427740.3958333</v>
      </c>
      <c r="M72">
        <v>19676458.125</v>
      </c>
      <c r="N72">
        <v>0</v>
      </c>
      <c r="O72">
        <v>9</v>
      </c>
      <c r="P72">
        <v>9</v>
      </c>
      <c r="Q72">
        <v>6</v>
      </c>
      <c r="R72">
        <v>8</v>
      </c>
    </row>
    <row r="73" spans="1:18">
      <c r="A73">
        <v>31982421</v>
      </c>
      <c r="B73" t="s">
        <v>492</v>
      </c>
      <c r="C73" t="s">
        <v>493</v>
      </c>
      <c r="D73" t="s">
        <v>257</v>
      </c>
      <c r="E73" t="s">
        <v>75</v>
      </c>
      <c r="F73">
        <v>7</v>
      </c>
      <c r="G73">
        <v>30</v>
      </c>
      <c r="H73">
        <v>7</v>
      </c>
      <c r="I73">
        <v>2110263.03125</v>
      </c>
      <c r="J73">
        <v>13783355.255208369</v>
      </c>
      <c r="K73">
        <v>12272674.74283855</v>
      </c>
      <c r="L73">
        <v>55917983.19921878</v>
      </c>
      <c r="M73">
        <v>12006443.06119792</v>
      </c>
      <c r="N73">
        <v>0</v>
      </c>
      <c r="O73">
        <v>9</v>
      </c>
      <c r="P73">
        <v>10</v>
      </c>
      <c r="Q73">
        <v>4</v>
      </c>
      <c r="R73">
        <v>8</v>
      </c>
    </row>
    <row r="74" spans="1:18">
      <c r="A74">
        <v>262331578</v>
      </c>
      <c r="B74" t="s">
        <v>494</v>
      </c>
      <c r="C74" t="s">
        <v>495</v>
      </c>
      <c r="D74" t="s">
        <v>258</v>
      </c>
      <c r="E74" t="s">
        <v>76</v>
      </c>
      <c r="F74">
        <v>5</v>
      </c>
      <c r="G74">
        <v>23</v>
      </c>
      <c r="H74">
        <v>5</v>
      </c>
      <c r="I74">
        <v>0</v>
      </c>
      <c r="J74">
        <v>10794613.03125</v>
      </c>
      <c r="K74">
        <v>12905343.9726563</v>
      </c>
      <c r="L74">
        <v>14651066.1458333</v>
      </c>
      <c r="M74">
        <v>71898544.46875</v>
      </c>
      <c r="N74">
        <v>0</v>
      </c>
      <c r="O74">
        <v>4</v>
      </c>
      <c r="P74">
        <v>0</v>
      </c>
      <c r="Q74">
        <v>0</v>
      </c>
      <c r="R74">
        <v>11</v>
      </c>
    </row>
    <row r="75" spans="1:18">
      <c r="A75">
        <v>161016831</v>
      </c>
      <c r="B75" t="s">
        <v>496</v>
      </c>
      <c r="C75" t="s">
        <v>497</v>
      </c>
      <c r="D75" t="s">
        <v>259</v>
      </c>
      <c r="E75" t="s">
        <v>77</v>
      </c>
      <c r="F75">
        <v>2</v>
      </c>
      <c r="G75">
        <v>9</v>
      </c>
      <c r="H75">
        <v>2</v>
      </c>
      <c r="I75">
        <v>0</v>
      </c>
      <c r="J75">
        <v>0</v>
      </c>
      <c r="K75">
        <v>1427524.75</v>
      </c>
      <c r="L75">
        <v>6561188.203125</v>
      </c>
      <c r="M75">
        <v>18751082.09375</v>
      </c>
      <c r="N75">
        <v>0</v>
      </c>
      <c r="O75">
        <v>0</v>
      </c>
      <c r="P75">
        <v>1</v>
      </c>
      <c r="Q75">
        <v>3</v>
      </c>
      <c r="R75">
        <v>5</v>
      </c>
    </row>
    <row r="76" spans="1:18">
      <c r="A76">
        <v>257196177</v>
      </c>
      <c r="B76" t="s">
        <v>498</v>
      </c>
      <c r="C76" t="s">
        <v>399</v>
      </c>
      <c r="D76" t="s">
        <v>260</v>
      </c>
      <c r="E76" t="s">
        <v>78</v>
      </c>
      <c r="F76">
        <v>4</v>
      </c>
      <c r="G76">
        <v>15</v>
      </c>
      <c r="H76">
        <v>4</v>
      </c>
      <c r="I76">
        <v>0</v>
      </c>
      <c r="J76">
        <v>4173304.7109375</v>
      </c>
      <c r="K76">
        <v>3932034.125</v>
      </c>
      <c r="L76">
        <v>9230772.5078125</v>
      </c>
      <c r="M76">
        <v>7855902.9361979198</v>
      </c>
      <c r="N76">
        <v>0</v>
      </c>
      <c r="O76">
        <v>3</v>
      </c>
      <c r="P76">
        <v>4</v>
      </c>
      <c r="Q76">
        <v>4</v>
      </c>
      <c r="R76">
        <v>6</v>
      </c>
    </row>
    <row r="77" spans="1:18">
      <c r="A77">
        <v>21314854</v>
      </c>
      <c r="B77" t="s">
        <v>499</v>
      </c>
      <c r="C77" t="s">
        <v>470</v>
      </c>
      <c r="D77" t="s">
        <v>261</v>
      </c>
      <c r="E77" t="s">
        <v>79</v>
      </c>
      <c r="F77">
        <v>5</v>
      </c>
      <c r="G77">
        <v>15</v>
      </c>
      <c r="H77">
        <v>5</v>
      </c>
      <c r="I77">
        <v>0</v>
      </c>
      <c r="J77">
        <v>7820299.890625</v>
      </c>
      <c r="K77">
        <v>3867111.90625</v>
      </c>
      <c r="L77">
        <v>2385530.359375</v>
      </c>
      <c r="M77">
        <v>8210454.5833333302</v>
      </c>
      <c r="N77">
        <v>0</v>
      </c>
      <c r="O77">
        <v>2</v>
      </c>
      <c r="P77">
        <v>4</v>
      </c>
      <c r="Q77">
        <v>1</v>
      </c>
      <c r="R77">
        <v>8</v>
      </c>
    </row>
    <row r="78" spans="1:18">
      <c r="A78">
        <v>37674207</v>
      </c>
      <c r="B78" t="s">
        <v>500</v>
      </c>
      <c r="C78" t="s">
        <v>381</v>
      </c>
      <c r="D78" t="s">
        <v>262</v>
      </c>
      <c r="E78" t="s">
        <v>80</v>
      </c>
      <c r="F78">
        <v>5</v>
      </c>
      <c r="G78">
        <v>13</v>
      </c>
      <c r="H78">
        <v>5</v>
      </c>
      <c r="I78">
        <v>1090903.8515625</v>
      </c>
      <c r="J78">
        <v>1732902.3125</v>
      </c>
      <c r="K78">
        <v>2541440.5371093801</v>
      </c>
      <c r="L78">
        <v>2081859.265625</v>
      </c>
      <c r="M78">
        <v>2275808.8059895802</v>
      </c>
      <c r="N78">
        <v>1</v>
      </c>
      <c r="O78">
        <v>3</v>
      </c>
      <c r="P78">
        <v>2</v>
      </c>
      <c r="Q78">
        <v>3</v>
      </c>
      <c r="R78">
        <v>3</v>
      </c>
    </row>
    <row r="79" spans="1:18">
      <c r="A79">
        <v>6754538</v>
      </c>
      <c r="B79" t="s">
        <v>501</v>
      </c>
      <c r="C79" t="s">
        <v>502</v>
      </c>
      <c r="D79" t="s">
        <v>263</v>
      </c>
      <c r="E79" t="s">
        <v>81</v>
      </c>
      <c r="F79">
        <v>5</v>
      </c>
      <c r="G79">
        <v>11</v>
      </c>
      <c r="H79">
        <v>5</v>
      </c>
      <c r="I79">
        <v>0</v>
      </c>
      <c r="J79">
        <v>3876229.53125</v>
      </c>
      <c r="K79">
        <v>6886430.81640625</v>
      </c>
      <c r="L79">
        <v>2940816.359375</v>
      </c>
      <c r="M79">
        <v>11046924.15625</v>
      </c>
      <c r="N79">
        <v>0</v>
      </c>
      <c r="O79">
        <v>0</v>
      </c>
      <c r="P79">
        <v>4</v>
      </c>
      <c r="Q79">
        <v>0</v>
      </c>
      <c r="R79">
        <v>4</v>
      </c>
    </row>
    <row r="80" spans="1:18">
      <c r="A80">
        <v>8393832</v>
      </c>
      <c r="B80" t="s">
        <v>503</v>
      </c>
      <c r="C80" t="s">
        <v>504</v>
      </c>
      <c r="D80" t="s">
        <v>264</v>
      </c>
      <c r="E80" t="s">
        <v>82</v>
      </c>
      <c r="F80">
        <v>7</v>
      </c>
      <c r="G80">
        <v>13</v>
      </c>
      <c r="H80">
        <v>7</v>
      </c>
      <c r="I80">
        <v>0</v>
      </c>
      <c r="J80">
        <v>13815364.6927083</v>
      </c>
      <c r="K80">
        <v>9380589.6171875</v>
      </c>
      <c r="L80">
        <v>1759483.921875</v>
      </c>
      <c r="M80">
        <v>33608563.46875</v>
      </c>
      <c r="N80">
        <v>0</v>
      </c>
      <c r="O80">
        <v>5</v>
      </c>
      <c r="P80">
        <v>6</v>
      </c>
      <c r="Q80">
        <v>1</v>
      </c>
      <c r="R80">
        <v>2</v>
      </c>
    </row>
    <row r="81" spans="1:18">
      <c r="A81">
        <v>114326538</v>
      </c>
      <c r="B81" t="s">
        <v>505</v>
      </c>
      <c r="C81" t="s">
        <v>506</v>
      </c>
      <c r="D81" t="s">
        <v>265</v>
      </c>
      <c r="E81" t="s">
        <v>83</v>
      </c>
      <c r="F81">
        <v>4</v>
      </c>
      <c r="G81">
        <v>9</v>
      </c>
      <c r="H81">
        <v>4</v>
      </c>
      <c r="I81">
        <v>0</v>
      </c>
      <c r="J81">
        <v>0</v>
      </c>
      <c r="K81">
        <v>4786500.625</v>
      </c>
      <c r="L81">
        <v>12521970.859375</v>
      </c>
      <c r="M81">
        <v>40115636.541666701</v>
      </c>
      <c r="N81">
        <v>0</v>
      </c>
      <c r="O81">
        <v>0</v>
      </c>
      <c r="P81">
        <v>1</v>
      </c>
      <c r="Q81">
        <v>2</v>
      </c>
      <c r="R81">
        <v>6</v>
      </c>
    </row>
    <row r="82" spans="1:18">
      <c r="A82">
        <v>124487369</v>
      </c>
      <c r="B82" t="s">
        <v>507</v>
      </c>
      <c r="C82" t="s">
        <v>408</v>
      </c>
      <c r="D82" t="s">
        <v>266</v>
      </c>
      <c r="E82" t="s">
        <v>84</v>
      </c>
      <c r="F82">
        <v>3</v>
      </c>
      <c r="G82">
        <v>21</v>
      </c>
      <c r="H82">
        <v>1</v>
      </c>
      <c r="I82">
        <v>0</v>
      </c>
      <c r="J82">
        <v>1870567.1875</v>
      </c>
      <c r="K82">
        <v>1970116.5859375</v>
      </c>
      <c r="L82">
        <v>0</v>
      </c>
      <c r="M82">
        <v>1979006.140625</v>
      </c>
      <c r="N82">
        <v>0</v>
      </c>
      <c r="O82">
        <v>1</v>
      </c>
      <c r="P82">
        <v>2</v>
      </c>
      <c r="Q82">
        <v>0</v>
      </c>
      <c r="R82">
        <v>2</v>
      </c>
    </row>
    <row r="83" spans="1:18">
      <c r="A83">
        <v>91598896</v>
      </c>
      <c r="B83" t="s">
        <v>508</v>
      </c>
      <c r="C83" t="s">
        <v>509</v>
      </c>
      <c r="D83" t="s">
        <v>267</v>
      </c>
      <c r="E83" t="s">
        <v>85</v>
      </c>
      <c r="F83">
        <v>5</v>
      </c>
      <c r="G83">
        <v>12</v>
      </c>
      <c r="H83">
        <v>4</v>
      </c>
      <c r="I83">
        <v>0</v>
      </c>
      <c r="J83">
        <v>409910.87109375</v>
      </c>
      <c r="K83">
        <v>522345.15625</v>
      </c>
      <c r="L83">
        <v>792163.8125</v>
      </c>
      <c r="M83">
        <v>2666259.4114583302</v>
      </c>
      <c r="N83">
        <v>0</v>
      </c>
      <c r="O83">
        <v>4</v>
      </c>
      <c r="P83">
        <v>2</v>
      </c>
      <c r="Q83">
        <v>0</v>
      </c>
      <c r="R83">
        <v>4</v>
      </c>
    </row>
    <row r="84" spans="1:18">
      <c r="A84">
        <v>153792362</v>
      </c>
      <c r="B84" t="s">
        <v>510</v>
      </c>
      <c r="C84" t="s">
        <v>511</v>
      </c>
      <c r="D84" t="s">
        <v>268</v>
      </c>
      <c r="E84" t="s">
        <v>86</v>
      </c>
      <c r="F84">
        <v>6</v>
      </c>
      <c r="G84">
        <v>13</v>
      </c>
      <c r="H84">
        <v>6</v>
      </c>
      <c r="I84">
        <v>0</v>
      </c>
      <c r="J84">
        <v>0</v>
      </c>
      <c r="K84">
        <v>0</v>
      </c>
      <c r="L84">
        <v>16559091.1796875</v>
      </c>
      <c r="M84">
        <v>36276657.9375</v>
      </c>
      <c r="N84">
        <v>0</v>
      </c>
      <c r="O84">
        <v>0</v>
      </c>
      <c r="P84">
        <v>0</v>
      </c>
      <c r="Q84">
        <v>3</v>
      </c>
      <c r="R84">
        <v>11</v>
      </c>
    </row>
    <row r="85" spans="1:18">
      <c r="A85">
        <v>41406074</v>
      </c>
      <c r="B85" t="s">
        <v>512</v>
      </c>
      <c r="C85" t="s">
        <v>513</v>
      </c>
      <c r="D85" t="s">
        <v>269</v>
      </c>
      <c r="E85" t="s">
        <v>87</v>
      </c>
      <c r="F85">
        <v>3</v>
      </c>
      <c r="G85">
        <v>13</v>
      </c>
      <c r="H85">
        <v>3</v>
      </c>
      <c r="I85">
        <v>244490.9921875</v>
      </c>
      <c r="J85">
        <v>14986139.2916667</v>
      </c>
      <c r="K85">
        <v>9049899.21484375</v>
      </c>
      <c r="L85">
        <v>6918454.3671875</v>
      </c>
      <c r="M85">
        <v>6023851.56640625</v>
      </c>
      <c r="N85">
        <v>1</v>
      </c>
      <c r="O85">
        <v>3</v>
      </c>
      <c r="P85">
        <v>3</v>
      </c>
      <c r="Q85">
        <v>3</v>
      </c>
      <c r="R85">
        <v>3</v>
      </c>
    </row>
    <row r="86" spans="1:18">
      <c r="A86">
        <v>347658945</v>
      </c>
      <c r="B86" t="s">
        <v>514</v>
      </c>
      <c r="C86" t="s">
        <v>408</v>
      </c>
      <c r="D86" t="s">
        <v>270</v>
      </c>
      <c r="E86" t="s">
        <v>88</v>
      </c>
      <c r="F86">
        <v>3</v>
      </c>
      <c r="G86">
        <v>10</v>
      </c>
      <c r="H86">
        <v>3</v>
      </c>
      <c r="I86">
        <v>0</v>
      </c>
      <c r="J86">
        <v>4329006.7792968797</v>
      </c>
      <c r="K86">
        <v>3336256.71875</v>
      </c>
      <c r="L86">
        <v>3467949.1282552099</v>
      </c>
      <c r="M86">
        <v>4428544.265625</v>
      </c>
      <c r="N86">
        <v>0</v>
      </c>
      <c r="O86">
        <v>2</v>
      </c>
      <c r="P86">
        <v>4</v>
      </c>
      <c r="Q86">
        <v>3</v>
      </c>
      <c r="R86">
        <v>1</v>
      </c>
    </row>
    <row r="87" spans="1:18">
      <c r="A87">
        <v>13775156</v>
      </c>
      <c r="B87" t="s">
        <v>515</v>
      </c>
      <c r="C87" t="s">
        <v>464</v>
      </c>
      <c r="D87" t="s">
        <v>271</v>
      </c>
      <c r="E87" t="s">
        <v>89</v>
      </c>
      <c r="F87">
        <v>5</v>
      </c>
      <c r="G87">
        <v>18</v>
      </c>
      <c r="H87">
        <v>1</v>
      </c>
      <c r="I87">
        <v>0</v>
      </c>
      <c r="J87">
        <v>1959673.734375</v>
      </c>
      <c r="K87">
        <v>7994197.28125</v>
      </c>
      <c r="L87">
        <v>1262385.75</v>
      </c>
      <c r="M87">
        <v>7018494.625</v>
      </c>
      <c r="N87">
        <v>0</v>
      </c>
      <c r="O87">
        <v>1</v>
      </c>
      <c r="P87">
        <v>8</v>
      </c>
      <c r="Q87">
        <v>1</v>
      </c>
      <c r="R87">
        <v>4</v>
      </c>
    </row>
    <row r="88" spans="1:18">
      <c r="A88">
        <v>255759921</v>
      </c>
      <c r="B88" t="s">
        <v>516</v>
      </c>
      <c r="C88" s="2" t="s">
        <v>517</v>
      </c>
      <c r="D88" t="s">
        <v>272</v>
      </c>
      <c r="E88" t="s">
        <v>90</v>
      </c>
      <c r="F88">
        <v>3</v>
      </c>
      <c r="G88">
        <v>10</v>
      </c>
      <c r="H88">
        <v>2</v>
      </c>
      <c r="I88">
        <v>0</v>
      </c>
      <c r="J88">
        <v>4129577.2265625</v>
      </c>
      <c r="K88">
        <v>2241840.484375</v>
      </c>
      <c r="L88">
        <v>798059.703125</v>
      </c>
      <c r="M88">
        <v>5167337.1875</v>
      </c>
      <c r="N88">
        <v>0</v>
      </c>
      <c r="O88">
        <v>3</v>
      </c>
      <c r="P88">
        <v>3</v>
      </c>
      <c r="Q88">
        <v>2</v>
      </c>
      <c r="R88">
        <v>2</v>
      </c>
    </row>
    <row r="89" spans="1:18">
      <c r="A89">
        <v>19526802</v>
      </c>
      <c r="B89" t="s">
        <v>518</v>
      </c>
      <c r="C89" t="s">
        <v>519</v>
      </c>
      <c r="D89" t="s">
        <v>273</v>
      </c>
      <c r="E89" t="s">
        <v>91</v>
      </c>
      <c r="F89">
        <v>3</v>
      </c>
      <c r="G89">
        <v>7</v>
      </c>
      <c r="H89">
        <v>3</v>
      </c>
      <c r="I89">
        <v>0</v>
      </c>
      <c r="J89">
        <v>1081444.171875</v>
      </c>
      <c r="K89">
        <v>1559287.734375</v>
      </c>
      <c r="L89">
        <v>10076582.359375</v>
      </c>
      <c r="M89">
        <v>16172100.865234381</v>
      </c>
      <c r="N89">
        <v>0</v>
      </c>
      <c r="O89">
        <v>1</v>
      </c>
      <c r="P89">
        <v>2</v>
      </c>
      <c r="Q89">
        <v>3</v>
      </c>
      <c r="R89">
        <v>4</v>
      </c>
    </row>
    <row r="90" spans="1:18">
      <c r="A90">
        <v>226874810</v>
      </c>
      <c r="B90" t="s">
        <v>520</v>
      </c>
      <c r="C90" t="s">
        <v>478</v>
      </c>
      <c r="D90" t="s">
        <v>274</v>
      </c>
      <c r="E90" t="s">
        <v>92</v>
      </c>
      <c r="F90">
        <v>4</v>
      </c>
      <c r="G90">
        <v>10</v>
      </c>
      <c r="H90">
        <v>4</v>
      </c>
      <c r="I90">
        <v>0</v>
      </c>
      <c r="J90">
        <v>3633324.41015625</v>
      </c>
      <c r="K90">
        <v>5876534.5729166698</v>
      </c>
      <c r="L90">
        <v>2210448.3828125</v>
      </c>
      <c r="M90">
        <v>2835844.59375</v>
      </c>
      <c r="N90">
        <v>0</v>
      </c>
      <c r="O90">
        <v>2</v>
      </c>
      <c r="P90">
        <v>5</v>
      </c>
      <c r="Q90">
        <v>1</v>
      </c>
      <c r="R90">
        <v>2</v>
      </c>
    </row>
    <row r="91" spans="1:18">
      <c r="A91">
        <v>166706891</v>
      </c>
      <c r="B91" t="s">
        <v>521</v>
      </c>
      <c r="C91" t="s">
        <v>522</v>
      </c>
      <c r="D91" t="s">
        <v>275</v>
      </c>
      <c r="E91" t="s">
        <v>93</v>
      </c>
      <c r="F91">
        <v>4</v>
      </c>
      <c r="G91">
        <v>17</v>
      </c>
      <c r="H91">
        <v>4</v>
      </c>
      <c r="I91">
        <v>0</v>
      </c>
      <c r="J91">
        <v>4885355.390625</v>
      </c>
      <c r="K91">
        <v>6955756.27734375</v>
      </c>
      <c r="L91">
        <v>2461876</v>
      </c>
      <c r="M91">
        <v>5101106.6484375</v>
      </c>
      <c r="N91">
        <v>0</v>
      </c>
      <c r="O91">
        <v>3</v>
      </c>
      <c r="P91">
        <v>9</v>
      </c>
      <c r="Q91">
        <v>1</v>
      </c>
      <c r="R91">
        <v>5</v>
      </c>
    </row>
    <row r="92" spans="1:18">
      <c r="A92">
        <v>45598394</v>
      </c>
      <c r="B92" t="s">
        <v>523</v>
      </c>
      <c r="C92" t="s">
        <v>524</v>
      </c>
      <c r="D92" t="s">
        <v>276</v>
      </c>
      <c r="E92" t="s">
        <v>94</v>
      </c>
      <c r="F92">
        <v>5</v>
      </c>
      <c r="G92">
        <v>18</v>
      </c>
      <c r="H92">
        <v>4</v>
      </c>
      <c r="I92">
        <v>0</v>
      </c>
      <c r="J92">
        <v>6856632.0625</v>
      </c>
      <c r="K92">
        <v>19828327.072916701</v>
      </c>
      <c r="L92">
        <v>4399488.625</v>
      </c>
      <c r="M92">
        <v>13520864.96875</v>
      </c>
      <c r="N92">
        <v>0</v>
      </c>
      <c r="O92">
        <v>0</v>
      </c>
      <c r="P92">
        <v>8</v>
      </c>
      <c r="Q92">
        <v>0</v>
      </c>
      <c r="R92">
        <v>4</v>
      </c>
    </row>
    <row r="93" spans="1:18">
      <c r="A93">
        <v>194328715</v>
      </c>
      <c r="B93" t="s">
        <v>525</v>
      </c>
      <c r="C93" t="s">
        <v>399</v>
      </c>
      <c r="D93" t="s">
        <v>277</v>
      </c>
      <c r="E93" t="s">
        <v>95</v>
      </c>
      <c r="F93">
        <v>3</v>
      </c>
      <c r="G93">
        <v>15</v>
      </c>
      <c r="H93">
        <v>3</v>
      </c>
      <c r="I93">
        <v>0</v>
      </c>
      <c r="J93">
        <v>22853235.348958299</v>
      </c>
      <c r="K93">
        <v>28279614.416666701</v>
      </c>
      <c r="L93">
        <v>15079011.1764323</v>
      </c>
      <c r="M93">
        <v>36738384.4375</v>
      </c>
      <c r="N93">
        <v>1</v>
      </c>
      <c r="O93">
        <v>4</v>
      </c>
      <c r="P93">
        <v>4</v>
      </c>
      <c r="Q93">
        <v>4</v>
      </c>
      <c r="R93">
        <v>2</v>
      </c>
    </row>
    <row r="94" spans="1:18">
      <c r="A94">
        <v>164663880</v>
      </c>
      <c r="B94" t="s">
        <v>526</v>
      </c>
      <c r="C94" s="2" t="s">
        <v>527</v>
      </c>
      <c r="D94" t="s">
        <v>278</v>
      </c>
      <c r="E94" t="s">
        <v>96</v>
      </c>
      <c r="F94">
        <v>4</v>
      </c>
      <c r="G94">
        <v>7</v>
      </c>
      <c r="H94">
        <v>4</v>
      </c>
      <c r="I94">
        <v>0</v>
      </c>
      <c r="J94">
        <v>2946559.875</v>
      </c>
      <c r="K94">
        <v>0</v>
      </c>
      <c r="L94">
        <v>1526079.38802083</v>
      </c>
      <c r="M94">
        <v>1483340.46875</v>
      </c>
      <c r="N94">
        <v>0</v>
      </c>
      <c r="O94">
        <v>2</v>
      </c>
      <c r="P94">
        <v>1</v>
      </c>
      <c r="Q94">
        <v>4</v>
      </c>
      <c r="R94">
        <v>1</v>
      </c>
    </row>
    <row r="95" spans="1:18">
      <c r="A95">
        <v>196049391</v>
      </c>
      <c r="B95" t="s">
        <v>528</v>
      </c>
      <c r="C95" t="s">
        <v>454</v>
      </c>
      <c r="D95" t="s">
        <v>279</v>
      </c>
      <c r="E95" t="s">
        <v>97</v>
      </c>
      <c r="F95">
        <v>5</v>
      </c>
      <c r="G95">
        <v>11</v>
      </c>
      <c r="H95">
        <v>2</v>
      </c>
      <c r="I95">
        <v>0</v>
      </c>
      <c r="J95">
        <v>1574087.40625</v>
      </c>
      <c r="K95">
        <v>1722636.2646484401</v>
      </c>
      <c r="L95">
        <v>0</v>
      </c>
      <c r="M95">
        <v>746882.91796875</v>
      </c>
      <c r="N95">
        <v>0</v>
      </c>
      <c r="O95">
        <v>3</v>
      </c>
      <c r="P95">
        <v>5</v>
      </c>
      <c r="Q95">
        <v>0</v>
      </c>
      <c r="R95">
        <v>2</v>
      </c>
    </row>
    <row r="96" spans="1:18">
      <c r="A96">
        <v>117414176</v>
      </c>
      <c r="B96" t="s">
        <v>529</v>
      </c>
      <c r="C96" t="s">
        <v>408</v>
      </c>
      <c r="D96" t="s">
        <v>280</v>
      </c>
      <c r="E96" t="s">
        <v>98</v>
      </c>
      <c r="F96">
        <v>3</v>
      </c>
      <c r="G96">
        <v>21</v>
      </c>
      <c r="H96">
        <v>2</v>
      </c>
      <c r="I96">
        <v>0</v>
      </c>
      <c r="J96">
        <v>5434433.0078125</v>
      </c>
      <c r="K96">
        <v>12926715.1875</v>
      </c>
      <c r="L96">
        <v>3651383.15625</v>
      </c>
      <c r="M96">
        <v>10492396.87109375</v>
      </c>
      <c r="N96">
        <v>0</v>
      </c>
      <c r="O96">
        <v>4</v>
      </c>
      <c r="P96">
        <v>6</v>
      </c>
      <c r="Q96">
        <v>4</v>
      </c>
      <c r="R96">
        <v>6</v>
      </c>
    </row>
    <row r="97" spans="1:18">
      <c r="A97">
        <v>66793398</v>
      </c>
      <c r="B97" t="s">
        <v>530</v>
      </c>
      <c r="C97" t="s">
        <v>531</v>
      </c>
      <c r="D97" t="s">
        <v>281</v>
      </c>
      <c r="E97" t="s">
        <v>99</v>
      </c>
      <c r="F97">
        <v>3</v>
      </c>
      <c r="G97">
        <v>6</v>
      </c>
      <c r="H97">
        <v>3</v>
      </c>
      <c r="I97">
        <v>0</v>
      </c>
      <c r="J97">
        <v>0</v>
      </c>
      <c r="K97">
        <v>1727770.828125</v>
      </c>
      <c r="L97">
        <v>0</v>
      </c>
      <c r="M97">
        <v>12350588.28125</v>
      </c>
      <c r="N97">
        <v>0</v>
      </c>
      <c r="O97">
        <v>0</v>
      </c>
      <c r="P97">
        <v>3</v>
      </c>
      <c r="Q97">
        <v>0</v>
      </c>
      <c r="R97">
        <v>3</v>
      </c>
    </row>
    <row r="98" spans="1:18">
      <c r="A98">
        <v>40254249</v>
      </c>
      <c r="B98" t="s">
        <v>532</v>
      </c>
      <c r="C98" t="s">
        <v>533</v>
      </c>
      <c r="D98" t="s">
        <v>282</v>
      </c>
      <c r="E98" t="s">
        <v>100</v>
      </c>
      <c r="F98">
        <v>5</v>
      </c>
      <c r="G98">
        <v>5</v>
      </c>
      <c r="H98">
        <v>5</v>
      </c>
      <c r="I98">
        <v>0</v>
      </c>
      <c r="J98">
        <v>3070770.03125</v>
      </c>
      <c r="K98">
        <v>1791764.328125</v>
      </c>
      <c r="L98">
        <v>0</v>
      </c>
      <c r="M98">
        <v>0</v>
      </c>
      <c r="N98">
        <v>0</v>
      </c>
      <c r="O98">
        <v>3</v>
      </c>
      <c r="P98">
        <v>2</v>
      </c>
      <c r="Q98">
        <v>0</v>
      </c>
      <c r="R98">
        <v>1</v>
      </c>
    </row>
    <row r="99" spans="1:18">
      <c r="A99">
        <v>61966683</v>
      </c>
      <c r="B99" t="s">
        <v>534</v>
      </c>
      <c r="C99" t="s">
        <v>464</v>
      </c>
      <c r="D99" t="s">
        <v>283</v>
      </c>
      <c r="E99" t="s">
        <v>101</v>
      </c>
      <c r="F99">
        <v>3</v>
      </c>
      <c r="G99">
        <v>8</v>
      </c>
      <c r="H99">
        <v>3</v>
      </c>
      <c r="I99">
        <v>0</v>
      </c>
      <c r="J99">
        <v>12129539.8125</v>
      </c>
      <c r="K99">
        <v>18706727.75</v>
      </c>
      <c r="L99">
        <v>0</v>
      </c>
      <c r="M99">
        <v>24192286.75</v>
      </c>
      <c r="N99">
        <v>0</v>
      </c>
      <c r="O99">
        <v>2</v>
      </c>
      <c r="P99">
        <v>3</v>
      </c>
      <c r="Q99">
        <v>0</v>
      </c>
      <c r="R99">
        <v>3</v>
      </c>
    </row>
    <row r="100" spans="1:18">
      <c r="A100">
        <v>83921568</v>
      </c>
      <c r="B100" t="s">
        <v>535</v>
      </c>
      <c r="C100" t="s">
        <v>536</v>
      </c>
      <c r="D100" t="s">
        <v>284</v>
      </c>
      <c r="E100" t="s">
        <v>102</v>
      </c>
      <c r="F100">
        <v>5</v>
      </c>
      <c r="G100">
        <v>16</v>
      </c>
      <c r="H100">
        <v>5</v>
      </c>
      <c r="I100">
        <v>1897292.53125</v>
      </c>
      <c r="J100">
        <v>7471594.2473958302</v>
      </c>
      <c r="K100">
        <v>5056717.96875</v>
      </c>
      <c r="L100">
        <v>5494852.0833333302</v>
      </c>
      <c r="M100">
        <v>4348434.9583333302</v>
      </c>
      <c r="N100">
        <v>1</v>
      </c>
      <c r="O100">
        <v>5</v>
      </c>
      <c r="P100">
        <v>2</v>
      </c>
      <c r="Q100">
        <v>4</v>
      </c>
      <c r="R100">
        <v>4</v>
      </c>
    </row>
    <row r="101" spans="1:18">
      <c r="A101">
        <v>38348308</v>
      </c>
      <c r="B101" t="s">
        <v>537</v>
      </c>
      <c r="C101" t="s">
        <v>538</v>
      </c>
      <c r="D101" t="s">
        <v>285</v>
      </c>
      <c r="E101" t="s">
        <v>103</v>
      </c>
      <c r="F101">
        <v>2</v>
      </c>
      <c r="G101">
        <v>5</v>
      </c>
      <c r="H101">
        <v>2</v>
      </c>
      <c r="I101">
        <v>0</v>
      </c>
      <c r="J101">
        <v>0</v>
      </c>
      <c r="K101">
        <v>4059746.40625</v>
      </c>
      <c r="L101">
        <v>1184058.8125</v>
      </c>
      <c r="M101">
        <v>6317848.5859375</v>
      </c>
      <c r="N101">
        <v>0</v>
      </c>
      <c r="O101">
        <v>0</v>
      </c>
      <c r="P101">
        <v>2</v>
      </c>
      <c r="Q101">
        <v>1</v>
      </c>
      <c r="R101">
        <v>2</v>
      </c>
    </row>
    <row r="102" spans="1:18">
      <c r="A102">
        <v>8394435</v>
      </c>
      <c r="B102" t="s">
        <v>539</v>
      </c>
      <c r="C102" t="s">
        <v>464</v>
      </c>
      <c r="D102" t="s">
        <v>286</v>
      </c>
      <c r="E102" t="s">
        <v>104</v>
      </c>
      <c r="F102">
        <v>6</v>
      </c>
      <c r="G102">
        <v>11</v>
      </c>
      <c r="H102">
        <v>2</v>
      </c>
      <c r="I102">
        <v>0</v>
      </c>
      <c r="J102">
        <v>4537134.1875</v>
      </c>
      <c r="K102">
        <v>2743694.15625</v>
      </c>
      <c r="L102">
        <v>0</v>
      </c>
      <c r="M102">
        <v>0</v>
      </c>
      <c r="N102">
        <v>0</v>
      </c>
      <c r="O102">
        <v>2</v>
      </c>
      <c r="P102">
        <v>5</v>
      </c>
      <c r="Q102">
        <v>0</v>
      </c>
      <c r="R102">
        <v>0</v>
      </c>
    </row>
    <row r="103" spans="1:18">
      <c r="A103">
        <v>133904142</v>
      </c>
      <c r="B103" t="s">
        <v>540</v>
      </c>
      <c r="C103" t="s">
        <v>541</v>
      </c>
      <c r="D103" t="s">
        <v>287</v>
      </c>
      <c r="E103" t="s">
        <v>105</v>
      </c>
      <c r="F103">
        <v>4</v>
      </c>
      <c r="G103">
        <v>7</v>
      </c>
      <c r="H103">
        <v>4</v>
      </c>
      <c r="I103">
        <v>0</v>
      </c>
      <c r="J103">
        <v>2140010.2265625</v>
      </c>
      <c r="K103">
        <v>215180.4140625</v>
      </c>
      <c r="L103">
        <v>542548.9140625</v>
      </c>
      <c r="M103">
        <v>532817.49609375</v>
      </c>
      <c r="N103">
        <v>0</v>
      </c>
      <c r="O103">
        <v>3</v>
      </c>
      <c r="P103">
        <v>1</v>
      </c>
      <c r="Q103">
        <v>1</v>
      </c>
      <c r="R103">
        <v>2</v>
      </c>
    </row>
    <row r="104" spans="1:18">
      <c r="A104">
        <v>12963705</v>
      </c>
      <c r="B104" t="s">
        <v>542</v>
      </c>
      <c r="C104" t="s">
        <v>543</v>
      </c>
      <c r="D104" t="s">
        <v>288</v>
      </c>
      <c r="E104" t="s">
        <v>106</v>
      </c>
      <c r="F104">
        <v>3</v>
      </c>
      <c r="G104">
        <v>6</v>
      </c>
      <c r="H104">
        <v>3</v>
      </c>
      <c r="I104">
        <v>0</v>
      </c>
      <c r="J104">
        <v>0</v>
      </c>
      <c r="K104">
        <v>739845.73828125</v>
      </c>
      <c r="L104">
        <v>0</v>
      </c>
      <c r="M104">
        <v>4600575.7421875</v>
      </c>
      <c r="N104">
        <v>0</v>
      </c>
      <c r="O104">
        <v>0</v>
      </c>
      <c r="P104">
        <v>3</v>
      </c>
      <c r="Q104">
        <v>1</v>
      </c>
      <c r="R104">
        <v>4</v>
      </c>
    </row>
    <row r="105" spans="1:18">
      <c r="A105">
        <v>226958409</v>
      </c>
      <c r="B105" t="s">
        <v>539</v>
      </c>
      <c r="C105" t="s">
        <v>464</v>
      </c>
      <c r="D105" t="s">
        <v>286</v>
      </c>
      <c r="E105" t="s">
        <v>107</v>
      </c>
      <c r="F105">
        <v>5</v>
      </c>
      <c r="G105">
        <v>8</v>
      </c>
      <c r="H105">
        <v>1</v>
      </c>
      <c r="I105">
        <v>0</v>
      </c>
      <c r="J105">
        <v>0</v>
      </c>
      <c r="K105">
        <v>0</v>
      </c>
      <c r="L105">
        <v>0</v>
      </c>
      <c r="M105">
        <v>2074850.8125</v>
      </c>
      <c r="N105">
        <v>0</v>
      </c>
      <c r="O105">
        <v>0</v>
      </c>
      <c r="P105">
        <v>0</v>
      </c>
      <c r="Q105">
        <v>0</v>
      </c>
      <c r="R105">
        <v>3</v>
      </c>
    </row>
    <row r="106" spans="1:18">
      <c r="A106">
        <v>169234810</v>
      </c>
      <c r="B106" t="s">
        <v>544</v>
      </c>
      <c r="C106" t="s">
        <v>399</v>
      </c>
      <c r="D106" t="s">
        <v>289</v>
      </c>
      <c r="E106" t="s">
        <v>108</v>
      </c>
      <c r="F106">
        <v>2</v>
      </c>
      <c r="G106">
        <v>4</v>
      </c>
      <c r="H106">
        <v>2</v>
      </c>
      <c r="I106">
        <v>0</v>
      </c>
      <c r="J106">
        <v>0</v>
      </c>
      <c r="K106">
        <v>3797637.9375</v>
      </c>
      <c r="L106">
        <v>0</v>
      </c>
      <c r="M106">
        <v>1643094.515625</v>
      </c>
      <c r="N106">
        <v>0</v>
      </c>
      <c r="O106">
        <v>0</v>
      </c>
      <c r="P106">
        <v>2</v>
      </c>
      <c r="Q106">
        <v>0</v>
      </c>
      <c r="R106">
        <v>2</v>
      </c>
    </row>
    <row r="107" spans="1:18">
      <c r="A107">
        <v>159032064</v>
      </c>
      <c r="B107" t="s">
        <v>545</v>
      </c>
      <c r="C107" t="s">
        <v>408</v>
      </c>
      <c r="D107" t="s">
        <v>290</v>
      </c>
      <c r="E107" t="s">
        <v>109</v>
      </c>
      <c r="F107">
        <v>2</v>
      </c>
      <c r="G107">
        <v>5</v>
      </c>
      <c r="H107">
        <v>2</v>
      </c>
      <c r="I107">
        <v>0</v>
      </c>
      <c r="J107">
        <v>2482997.1875</v>
      </c>
      <c r="K107">
        <v>3270456.53125</v>
      </c>
      <c r="L107">
        <v>1896136.4375</v>
      </c>
      <c r="M107">
        <v>3462869.21875</v>
      </c>
      <c r="N107">
        <v>0</v>
      </c>
      <c r="O107">
        <v>1</v>
      </c>
      <c r="P107">
        <v>1</v>
      </c>
      <c r="Q107">
        <v>1</v>
      </c>
      <c r="R107">
        <v>2</v>
      </c>
    </row>
    <row r="108" spans="1:18">
      <c r="A108">
        <v>27753981</v>
      </c>
      <c r="B108" t="s">
        <v>546</v>
      </c>
      <c r="C108" t="s">
        <v>478</v>
      </c>
      <c r="D108" t="s">
        <v>291</v>
      </c>
      <c r="E108" t="s">
        <v>110</v>
      </c>
      <c r="F108">
        <v>4</v>
      </c>
      <c r="G108">
        <v>4</v>
      </c>
      <c r="H108">
        <v>4</v>
      </c>
      <c r="I108">
        <v>0</v>
      </c>
      <c r="J108">
        <v>0</v>
      </c>
      <c r="K108">
        <v>3180658.49609375</v>
      </c>
      <c r="L108">
        <v>0</v>
      </c>
      <c r="M108">
        <v>0</v>
      </c>
      <c r="N108">
        <v>0</v>
      </c>
      <c r="O108">
        <v>0</v>
      </c>
      <c r="P108">
        <v>4</v>
      </c>
      <c r="Q108">
        <v>0</v>
      </c>
      <c r="R108">
        <v>0</v>
      </c>
    </row>
    <row r="109" spans="1:18">
      <c r="A109">
        <v>19745144</v>
      </c>
      <c r="B109" t="s">
        <v>547</v>
      </c>
      <c r="C109" t="s">
        <v>548</v>
      </c>
      <c r="D109" t="s">
        <v>292</v>
      </c>
      <c r="E109" t="s">
        <v>111</v>
      </c>
      <c r="F109">
        <v>3</v>
      </c>
      <c r="G109">
        <v>13</v>
      </c>
      <c r="H109">
        <v>3</v>
      </c>
      <c r="I109">
        <v>0</v>
      </c>
      <c r="J109">
        <v>5026403.4895833302</v>
      </c>
      <c r="K109">
        <v>13020973.5</v>
      </c>
      <c r="L109">
        <v>5499639.1145833302</v>
      </c>
      <c r="M109">
        <v>8809448.859375</v>
      </c>
      <c r="N109">
        <v>1</v>
      </c>
      <c r="O109">
        <v>3</v>
      </c>
      <c r="P109">
        <v>2</v>
      </c>
      <c r="Q109">
        <v>2</v>
      </c>
      <c r="R109">
        <v>3</v>
      </c>
    </row>
    <row r="110" spans="1:18">
      <c r="A110">
        <v>255982546</v>
      </c>
      <c r="B110" t="s">
        <v>549</v>
      </c>
      <c r="C110" t="s">
        <v>550</v>
      </c>
      <c r="D110" t="s">
        <v>293</v>
      </c>
      <c r="E110" t="s">
        <v>112</v>
      </c>
      <c r="F110">
        <v>4</v>
      </c>
      <c r="G110">
        <v>7</v>
      </c>
      <c r="H110">
        <v>4</v>
      </c>
      <c r="I110">
        <v>0</v>
      </c>
      <c r="J110">
        <v>5116683.109375</v>
      </c>
      <c r="K110">
        <v>4621193.96875</v>
      </c>
      <c r="L110">
        <v>2413134.125</v>
      </c>
      <c r="M110">
        <v>4484135.015625</v>
      </c>
      <c r="N110">
        <v>0</v>
      </c>
      <c r="O110">
        <v>2</v>
      </c>
      <c r="P110">
        <v>2</v>
      </c>
      <c r="Q110">
        <v>1</v>
      </c>
      <c r="R110">
        <v>2</v>
      </c>
    </row>
    <row r="111" spans="1:18">
      <c r="A111">
        <v>46909571</v>
      </c>
      <c r="B111" t="s">
        <v>551</v>
      </c>
      <c r="C111" t="s">
        <v>552</v>
      </c>
      <c r="D111" t="s">
        <v>294</v>
      </c>
      <c r="E111" t="s">
        <v>113</v>
      </c>
      <c r="F111">
        <v>2</v>
      </c>
      <c r="G111">
        <v>3</v>
      </c>
      <c r="H111">
        <v>2</v>
      </c>
      <c r="I111">
        <v>0</v>
      </c>
      <c r="J111">
        <v>0</v>
      </c>
      <c r="K111">
        <v>3181639.9921875</v>
      </c>
      <c r="L111">
        <v>0</v>
      </c>
      <c r="M111">
        <v>0</v>
      </c>
      <c r="N111">
        <v>0</v>
      </c>
      <c r="O111">
        <v>0</v>
      </c>
      <c r="P111">
        <v>3</v>
      </c>
      <c r="Q111">
        <v>0</v>
      </c>
      <c r="R111">
        <v>0</v>
      </c>
    </row>
    <row r="112" spans="1:18">
      <c r="A112">
        <v>117647238</v>
      </c>
      <c r="B112" t="s">
        <v>553</v>
      </c>
      <c r="C112" t="s">
        <v>381</v>
      </c>
      <c r="D112" t="s">
        <v>295</v>
      </c>
      <c r="E112" t="s">
        <v>114</v>
      </c>
      <c r="F112">
        <v>2</v>
      </c>
      <c r="G112">
        <v>4</v>
      </c>
      <c r="H112">
        <v>2</v>
      </c>
      <c r="I112">
        <v>0</v>
      </c>
      <c r="J112">
        <v>0</v>
      </c>
      <c r="K112">
        <v>600225.03125</v>
      </c>
      <c r="L112">
        <v>4142467.1015625</v>
      </c>
      <c r="M112">
        <v>0</v>
      </c>
      <c r="N112">
        <v>0</v>
      </c>
      <c r="O112">
        <v>1</v>
      </c>
      <c r="P112">
        <v>1</v>
      </c>
      <c r="Q112">
        <v>1</v>
      </c>
      <c r="R112">
        <v>1</v>
      </c>
    </row>
    <row r="113" spans="1:18">
      <c r="A113">
        <v>82546826</v>
      </c>
      <c r="B113" t="s">
        <v>554</v>
      </c>
      <c r="C113" t="s">
        <v>555</v>
      </c>
      <c r="D113" t="s">
        <v>296</v>
      </c>
      <c r="E113" t="s">
        <v>115</v>
      </c>
      <c r="F113">
        <v>3</v>
      </c>
      <c r="G113">
        <v>8</v>
      </c>
      <c r="H113">
        <v>3</v>
      </c>
      <c r="I113">
        <v>0</v>
      </c>
      <c r="J113">
        <v>1628494.8125</v>
      </c>
      <c r="K113">
        <v>5055822.1484375</v>
      </c>
      <c r="L113">
        <v>1151376.875</v>
      </c>
      <c r="M113">
        <v>5733802.41015625</v>
      </c>
      <c r="N113">
        <v>0</v>
      </c>
      <c r="O113">
        <v>1</v>
      </c>
      <c r="P113">
        <v>5</v>
      </c>
      <c r="Q113">
        <v>1</v>
      </c>
      <c r="R113">
        <v>4</v>
      </c>
    </row>
    <row r="114" spans="1:18">
      <c r="A114">
        <v>113199769</v>
      </c>
      <c r="B114" t="s">
        <v>556</v>
      </c>
      <c r="C114" t="s">
        <v>557</v>
      </c>
      <c r="D114" t="s">
        <v>297</v>
      </c>
      <c r="E114" t="s">
        <v>116</v>
      </c>
      <c r="F114">
        <v>2</v>
      </c>
      <c r="G114">
        <v>3</v>
      </c>
      <c r="H114">
        <v>1</v>
      </c>
      <c r="I114">
        <v>0</v>
      </c>
      <c r="J114">
        <v>2516869.046875</v>
      </c>
      <c r="K114">
        <v>0</v>
      </c>
      <c r="L114">
        <v>0</v>
      </c>
      <c r="M114">
        <v>0</v>
      </c>
      <c r="N114">
        <v>0</v>
      </c>
      <c r="O114">
        <v>1</v>
      </c>
      <c r="P114">
        <v>0</v>
      </c>
      <c r="Q114">
        <v>0</v>
      </c>
      <c r="R114">
        <v>0</v>
      </c>
    </row>
    <row r="115" spans="1:18">
      <c r="A115">
        <v>172073171</v>
      </c>
      <c r="B115" t="s">
        <v>558</v>
      </c>
      <c r="C115" t="s">
        <v>559</v>
      </c>
      <c r="D115" t="s">
        <v>298</v>
      </c>
      <c r="E115" t="s">
        <v>117</v>
      </c>
      <c r="F115">
        <v>4</v>
      </c>
      <c r="G115">
        <v>15</v>
      </c>
      <c r="H115">
        <v>4</v>
      </c>
      <c r="I115">
        <v>0</v>
      </c>
      <c r="J115">
        <v>10453013.5833333</v>
      </c>
      <c r="K115">
        <v>44078633.916666701</v>
      </c>
      <c r="L115">
        <v>0</v>
      </c>
      <c r="M115">
        <v>42483630.572916701</v>
      </c>
      <c r="N115">
        <v>0</v>
      </c>
      <c r="O115">
        <v>3</v>
      </c>
      <c r="P115">
        <v>5</v>
      </c>
      <c r="Q115">
        <v>0</v>
      </c>
      <c r="R115">
        <v>5</v>
      </c>
    </row>
    <row r="116" spans="1:18">
      <c r="A116">
        <v>162135948</v>
      </c>
      <c r="B116" t="s">
        <v>560</v>
      </c>
      <c r="C116" t="s">
        <v>561</v>
      </c>
      <c r="D116" t="s">
        <v>299</v>
      </c>
      <c r="E116" t="s">
        <v>118</v>
      </c>
      <c r="F116">
        <v>2</v>
      </c>
      <c r="G116">
        <v>14</v>
      </c>
      <c r="H116">
        <v>1</v>
      </c>
      <c r="I116">
        <v>0</v>
      </c>
      <c r="J116">
        <v>641460.734375</v>
      </c>
      <c r="K116">
        <v>0</v>
      </c>
      <c r="L116">
        <v>0</v>
      </c>
      <c r="M116">
        <v>0</v>
      </c>
      <c r="N116">
        <v>1</v>
      </c>
      <c r="O116">
        <v>2</v>
      </c>
      <c r="P116">
        <v>0</v>
      </c>
      <c r="Q116">
        <v>0</v>
      </c>
      <c r="R116">
        <v>0</v>
      </c>
    </row>
    <row r="117" spans="1:18">
      <c r="A117">
        <v>224809352</v>
      </c>
      <c r="B117" t="s">
        <v>562</v>
      </c>
      <c r="C117" t="s">
        <v>563</v>
      </c>
      <c r="D117" t="s">
        <v>300</v>
      </c>
      <c r="E117" t="s">
        <v>119</v>
      </c>
      <c r="F117">
        <v>2</v>
      </c>
      <c r="G117">
        <v>5</v>
      </c>
      <c r="H117">
        <v>2</v>
      </c>
      <c r="I117">
        <v>0</v>
      </c>
      <c r="J117">
        <v>98658684.53125</v>
      </c>
      <c r="K117">
        <v>115004827.25</v>
      </c>
      <c r="L117">
        <v>1310125.25</v>
      </c>
      <c r="M117">
        <v>244212071.25</v>
      </c>
      <c r="N117">
        <v>0</v>
      </c>
      <c r="O117">
        <v>2</v>
      </c>
      <c r="P117">
        <v>1</v>
      </c>
      <c r="Q117">
        <v>1</v>
      </c>
      <c r="R117">
        <v>1</v>
      </c>
    </row>
    <row r="118" spans="1:18">
      <c r="A118">
        <v>169646141</v>
      </c>
      <c r="B118" t="s">
        <v>564</v>
      </c>
      <c r="C118" t="s">
        <v>381</v>
      </c>
      <c r="D118" t="s">
        <v>301</v>
      </c>
      <c r="E118" t="s">
        <v>120</v>
      </c>
      <c r="F118">
        <v>3</v>
      </c>
      <c r="G118">
        <v>7</v>
      </c>
      <c r="H118">
        <v>3</v>
      </c>
      <c r="I118">
        <v>586374.59375</v>
      </c>
      <c r="J118">
        <v>1011530.65625</v>
      </c>
      <c r="K118">
        <v>3243532.71875</v>
      </c>
      <c r="L118">
        <v>577947.015625</v>
      </c>
      <c r="M118">
        <v>2905278.359375</v>
      </c>
      <c r="N118">
        <v>2</v>
      </c>
      <c r="O118">
        <v>2</v>
      </c>
      <c r="P118">
        <v>1</v>
      </c>
      <c r="Q118">
        <v>1</v>
      </c>
      <c r="R118">
        <v>1</v>
      </c>
    </row>
    <row r="119" spans="1:18">
      <c r="A119">
        <v>34328263</v>
      </c>
      <c r="B119" t="s">
        <v>565</v>
      </c>
      <c r="C119" t="s">
        <v>478</v>
      </c>
      <c r="D119" t="s">
        <v>302</v>
      </c>
      <c r="E119" t="s">
        <v>121</v>
      </c>
      <c r="F119">
        <v>2</v>
      </c>
      <c r="G119">
        <v>3</v>
      </c>
      <c r="H119">
        <v>2</v>
      </c>
      <c r="I119">
        <v>0</v>
      </c>
      <c r="J119">
        <v>0</v>
      </c>
      <c r="K119">
        <v>6273552.34375</v>
      </c>
      <c r="L119">
        <v>0</v>
      </c>
      <c r="M119">
        <v>4550797.51953125</v>
      </c>
      <c r="N119">
        <v>0</v>
      </c>
      <c r="O119">
        <v>0</v>
      </c>
      <c r="P119">
        <v>1</v>
      </c>
      <c r="Q119">
        <v>0</v>
      </c>
      <c r="R119">
        <v>2</v>
      </c>
    </row>
    <row r="120" spans="1:18">
      <c r="A120">
        <v>6680231</v>
      </c>
      <c r="B120" t="s">
        <v>566</v>
      </c>
      <c r="C120" t="s">
        <v>567</v>
      </c>
      <c r="D120" t="s">
        <v>303</v>
      </c>
      <c r="E120" t="s">
        <v>122</v>
      </c>
      <c r="F120">
        <v>2</v>
      </c>
      <c r="G120">
        <v>5</v>
      </c>
      <c r="H120">
        <v>2</v>
      </c>
      <c r="I120">
        <v>0</v>
      </c>
      <c r="J120">
        <v>0</v>
      </c>
      <c r="K120">
        <v>10908491.65625</v>
      </c>
      <c r="L120">
        <v>11644630.75</v>
      </c>
      <c r="M120">
        <v>14159112.28125</v>
      </c>
      <c r="N120">
        <v>0</v>
      </c>
      <c r="O120">
        <v>0</v>
      </c>
      <c r="P120">
        <v>2</v>
      </c>
      <c r="Q120">
        <v>1</v>
      </c>
      <c r="R120">
        <v>2</v>
      </c>
    </row>
    <row r="121" spans="1:18">
      <c r="A121">
        <v>294979205</v>
      </c>
      <c r="B121" t="s">
        <v>568</v>
      </c>
      <c r="C121" t="s">
        <v>399</v>
      </c>
      <c r="D121" t="s">
        <v>304</v>
      </c>
      <c r="E121" t="s">
        <v>123</v>
      </c>
      <c r="F121">
        <v>3</v>
      </c>
      <c r="G121">
        <v>5</v>
      </c>
      <c r="H121">
        <v>3</v>
      </c>
      <c r="I121">
        <v>0</v>
      </c>
      <c r="J121">
        <v>1045106.875</v>
      </c>
      <c r="K121">
        <v>2945679.90625</v>
      </c>
      <c r="L121">
        <v>0</v>
      </c>
      <c r="M121">
        <v>2179202.8958333302</v>
      </c>
      <c r="N121">
        <v>0</v>
      </c>
      <c r="O121">
        <v>1</v>
      </c>
      <c r="P121">
        <v>2</v>
      </c>
      <c r="Q121">
        <v>0</v>
      </c>
      <c r="R121">
        <v>4</v>
      </c>
    </row>
    <row r="122" spans="1:18">
      <c r="A122">
        <v>112807199</v>
      </c>
      <c r="B122" t="s">
        <v>569</v>
      </c>
      <c r="C122" t="s">
        <v>524</v>
      </c>
      <c r="D122" t="s">
        <v>305</v>
      </c>
      <c r="E122" t="s">
        <v>124</v>
      </c>
      <c r="F122">
        <v>3</v>
      </c>
      <c r="G122">
        <v>9</v>
      </c>
      <c r="H122">
        <v>2</v>
      </c>
      <c r="I122">
        <v>0</v>
      </c>
      <c r="J122">
        <v>0</v>
      </c>
      <c r="K122">
        <v>7700907.125</v>
      </c>
      <c r="L122">
        <v>0</v>
      </c>
      <c r="M122">
        <v>1813222.390625</v>
      </c>
      <c r="N122">
        <v>0</v>
      </c>
      <c r="O122">
        <v>0</v>
      </c>
      <c r="P122">
        <v>3</v>
      </c>
      <c r="Q122">
        <v>0</v>
      </c>
      <c r="R122">
        <v>3</v>
      </c>
    </row>
    <row r="123" spans="1:18">
      <c r="A123">
        <v>114155153</v>
      </c>
      <c r="B123" t="s">
        <v>570</v>
      </c>
      <c r="C123" t="s">
        <v>408</v>
      </c>
      <c r="D123" t="s">
        <v>306</v>
      </c>
      <c r="E123" t="s">
        <v>125</v>
      </c>
      <c r="F123">
        <v>2</v>
      </c>
      <c r="G123">
        <v>11</v>
      </c>
      <c r="H123">
        <v>1</v>
      </c>
      <c r="I123">
        <v>0</v>
      </c>
      <c r="J123">
        <v>0</v>
      </c>
      <c r="K123">
        <v>833201.046875</v>
      </c>
      <c r="L123">
        <v>0</v>
      </c>
      <c r="M123">
        <v>0</v>
      </c>
      <c r="N123">
        <v>0</v>
      </c>
      <c r="O123">
        <v>0</v>
      </c>
      <c r="P123">
        <v>4</v>
      </c>
      <c r="Q123">
        <v>0</v>
      </c>
      <c r="R123">
        <v>0</v>
      </c>
    </row>
    <row r="124" spans="1:18">
      <c r="A124">
        <v>27754097</v>
      </c>
      <c r="B124" t="s">
        <v>571</v>
      </c>
      <c r="C124" t="s">
        <v>572</v>
      </c>
      <c r="D124" t="s">
        <v>307</v>
      </c>
      <c r="E124" t="s">
        <v>126</v>
      </c>
      <c r="F124">
        <v>2</v>
      </c>
      <c r="G124">
        <v>2</v>
      </c>
      <c r="H124">
        <v>2</v>
      </c>
      <c r="I124">
        <v>0</v>
      </c>
      <c r="J124">
        <v>0</v>
      </c>
      <c r="K124">
        <v>0</v>
      </c>
      <c r="L124">
        <v>0</v>
      </c>
      <c r="M124">
        <v>7624381.515625</v>
      </c>
      <c r="N124">
        <v>0</v>
      </c>
      <c r="O124">
        <v>0</v>
      </c>
      <c r="P124">
        <v>0</v>
      </c>
      <c r="Q124">
        <v>0</v>
      </c>
      <c r="R124">
        <v>2</v>
      </c>
    </row>
    <row r="125" spans="1:18">
      <c r="A125">
        <v>74136557</v>
      </c>
      <c r="B125" t="s">
        <v>573</v>
      </c>
      <c r="C125" t="s">
        <v>574</v>
      </c>
      <c r="D125" t="s">
        <v>308</v>
      </c>
      <c r="E125" t="s">
        <v>127</v>
      </c>
      <c r="F125">
        <v>3</v>
      </c>
      <c r="G125">
        <v>4</v>
      </c>
      <c r="H125">
        <v>3</v>
      </c>
      <c r="I125">
        <v>0</v>
      </c>
      <c r="J125">
        <v>0</v>
      </c>
      <c r="K125">
        <v>1455093.625</v>
      </c>
      <c r="L125">
        <v>0</v>
      </c>
      <c r="M125">
        <v>2295593.5416666698</v>
      </c>
      <c r="N125">
        <v>0</v>
      </c>
      <c r="O125">
        <v>0</v>
      </c>
      <c r="P125">
        <v>1</v>
      </c>
      <c r="Q125">
        <v>0</v>
      </c>
      <c r="R125">
        <v>4</v>
      </c>
    </row>
    <row r="126" spans="1:18">
      <c r="A126">
        <v>110835729</v>
      </c>
      <c r="B126" t="s">
        <v>575</v>
      </c>
      <c r="C126" t="s">
        <v>576</v>
      </c>
      <c r="D126" t="s">
        <v>309</v>
      </c>
      <c r="E126" t="s">
        <v>128</v>
      </c>
      <c r="F126">
        <v>3</v>
      </c>
      <c r="G126">
        <v>3</v>
      </c>
      <c r="H126">
        <v>3</v>
      </c>
      <c r="I126">
        <v>0</v>
      </c>
      <c r="J126">
        <v>0</v>
      </c>
      <c r="K126">
        <v>1149184.30859375</v>
      </c>
      <c r="L126">
        <v>0</v>
      </c>
      <c r="M126">
        <v>2435512.984375</v>
      </c>
      <c r="N126">
        <v>0</v>
      </c>
      <c r="O126">
        <v>0</v>
      </c>
      <c r="P126">
        <v>1</v>
      </c>
      <c r="Q126">
        <v>0</v>
      </c>
      <c r="R126">
        <v>2</v>
      </c>
    </row>
    <row r="127" spans="1:18">
      <c r="A127">
        <v>33468913</v>
      </c>
      <c r="B127" t="s">
        <v>577</v>
      </c>
      <c r="C127" t="s">
        <v>416</v>
      </c>
      <c r="D127" t="s">
        <v>310</v>
      </c>
      <c r="E127" t="s">
        <v>129</v>
      </c>
      <c r="F127">
        <v>2</v>
      </c>
      <c r="G127">
        <v>2</v>
      </c>
      <c r="H127">
        <v>2</v>
      </c>
      <c r="I127">
        <v>0</v>
      </c>
      <c r="J127">
        <v>958578.015625</v>
      </c>
      <c r="K127">
        <v>0</v>
      </c>
      <c r="L127">
        <v>2017283.5</v>
      </c>
      <c r="M127">
        <v>0</v>
      </c>
      <c r="N127">
        <v>0</v>
      </c>
      <c r="O127">
        <v>1</v>
      </c>
      <c r="P127">
        <v>0</v>
      </c>
      <c r="Q127">
        <v>1</v>
      </c>
      <c r="R127">
        <v>0</v>
      </c>
    </row>
    <row r="128" spans="1:18">
      <c r="A128">
        <v>133778915</v>
      </c>
      <c r="B128" t="s">
        <v>578</v>
      </c>
      <c r="C128" t="s">
        <v>513</v>
      </c>
      <c r="D128" t="s">
        <v>311</v>
      </c>
      <c r="E128" t="s">
        <v>130</v>
      </c>
      <c r="F128">
        <v>3</v>
      </c>
      <c r="G128">
        <v>5</v>
      </c>
      <c r="H128">
        <v>3</v>
      </c>
      <c r="I128">
        <v>0</v>
      </c>
      <c r="J128">
        <v>0</v>
      </c>
      <c r="K128">
        <v>437155.77734375</v>
      </c>
      <c r="L128">
        <v>627442.76953125</v>
      </c>
      <c r="M128">
        <v>0</v>
      </c>
      <c r="N128">
        <v>0</v>
      </c>
      <c r="O128">
        <v>2</v>
      </c>
      <c r="P128">
        <v>0</v>
      </c>
      <c r="Q128">
        <v>2</v>
      </c>
      <c r="R128">
        <v>0</v>
      </c>
    </row>
    <row r="129" spans="1:18">
      <c r="A129">
        <v>34365779</v>
      </c>
      <c r="B129" t="s">
        <v>579</v>
      </c>
      <c r="C129" t="s">
        <v>580</v>
      </c>
      <c r="D129" t="s">
        <v>312</v>
      </c>
      <c r="E129" t="s">
        <v>131</v>
      </c>
      <c r="F129">
        <v>2</v>
      </c>
      <c r="G129">
        <v>4</v>
      </c>
      <c r="H129">
        <v>1</v>
      </c>
      <c r="I129">
        <v>0</v>
      </c>
      <c r="J129">
        <v>0</v>
      </c>
      <c r="K129">
        <v>12574303.25</v>
      </c>
      <c r="L129">
        <v>0</v>
      </c>
      <c r="M129">
        <v>0</v>
      </c>
      <c r="N129">
        <v>0</v>
      </c>
      <c r="O129">
        <v>1</v>
      </c>
      <c r="P129">
        <v>3</v>
      </c>
      <c r="Q129">
        <v>0</v>
      </c>
      <c r="R129">
        <v>0</v>
      </c>
    </row>
    <row r="130" spans="1:18">
      <c r="A130">
        <v>8567384</v>
      </c>
      <c r="B130" t="s">
        <v>581</v>
      </c>
      <c r="C130" t="s">
        <v>580</v>
      </c>
      <c r="D130" t="s">
        <v>313</v>
      </c>
      <c r="E130" t="s">
        <v>132</v>
      </c>
      <c r="F130">
        <v>2</v>
      </c>
      <c r="G130">
        <v>4</v>
      </c>
      <c r="H130">
        <v>1</v>
      </c>
      <c r="I130">
        <v>0</v>
      </c>
      <c r="J130">
        <v>0</v>
      </c>
      <c r="K130">
        <v>862129.703125</v>
      </c>
      <c r="L130">
        <v>0</v>
      </c>
      <c r="M130">
        <v>0</v>
      </c>
      <c r="N130">
        <v>0</v>
      </c>
      <c r="O130">
        <v>0</v>
      </c>
      <c r="P130">
        <v>2</v>
      </c>
      <c r="Q130">
        <v>0</v>
      </c>
      <c r="R130">
        <v>0</v>
      </c>
    </row>
    <row r="131" spans="1:18">
      <c r="A131">
        <v>6753774</v>
      </c>
      <c r="B131" t="s">
        <v>582</v>
      </c>
      <c r="C131" t="s">
        <v>440</v>
      </c>
      <c r="D131" t="s">
        <v>314</v>
      </c>
      <c r="E131" t="s">
        <v>133</v>
      </c>
      <c r="F131">
        <v>3</v>
      </c>
      <c r="G131">
        <v>3</v>
      </c>
      <c r="H131">
        <v>3</v>
      </c>
      <c r="I131">
        <v>0</v>
      </c>
      <c r="J131">
        <v>0</v>
      </c>
      <c r="K131">
        <v>2099309.2760416698</v>
      </c>
      <c r="L131">
        <v>0</v>
      </c>
      <c r="M131">
        <v>0</v>
      </c>
      <c r="N131">
        <v>0</v>
      </c>
      <c r="O131">
        <v>0</v>
      </c>
      <c r="P131">
        <v>3</v>
      </c>
      <c r="Q131">
        <v>0</v>
      </c>
      <c r="R131">
        <v>0</v>
      </c>
    </row>
    <row r="132" spans="1:18">
      <c r="A132">
        <v>126157488</v>
      </c>
      <c r="B132" t="s">
        <v>583</v>
      </c>
      <c r="C132" t="s">
        <v>399</v>
      </c>
      <c r="D132" t="s">
        <v>315</v>
      </c>
      <c r="E132" t="s">
        <v>134</v>
      </c>
      <c r="F132">
        <v>3</v>
      </c>
      <c r="G132">
        <v>7</v>
      </c>
      <c r="H132">
        <v>3</v>
      </c>
      <c r="I132">
        <v>3377356.40625</v>
      </c>
      <c r="J132">
        <v>4133373.140625</v>
      </c>
      <c r="K132">
        <v>3088885.22265625</v>
      </c>
      <c r="L132">
        <v>4946096.375</v>
      </c>
      <c r="M132">
        <v>3541604.125</v>
      </c>
      <c r="N132">
        <v>1</v>
      </c>
      <c r="O132">
        <v>2</v>
      </c>
      <c r="P132">
        <v>1</v>
      </c>
      <c r="Q132">
        <v>1</v>
      </c>
      <c r="R132">
        <v>2</v>
      </c>
    </row>
    <row r="133" spans="1:18">
      <c r="A133">
        <v>34328255</v>
      </c>
      <c r="B133" t="s">
        <v>584</v>
      </c>
      <c r="C133" t="s">
        <v>585</v>
      </c>
      <c r="D133" t="s">
        <v>316</v>
      </c>
      <c r="E133" t="s">
        <v>135</v>
      </c>
      <c r="F133">
        <v>2</v>
      </c>
      <c r="G133">
        <v>2</v>
      </c>
      <c r="H133">
        <v>2</v>
      </c>
      <c r="I133">
        <v>0</v>
      </c>
      <c r="J133">
        <v>0</v>
      </c>
      <c r="K133">
        <v>811571.5625</v>
      </c>
      <c r="L133">
        <v>0</v>
      </c>
      <c r="M133">
        <v>0</v>
      </c>
      <c r="N133">
        <v>0</v>
      </c>
      <c r="O133">
        <v>1</v>
      </c>
      <c r="P133">
        <v>1</v>
      </c>
      <c r="Q133">
        <v>1</v>
      </c>
      <c r="R133">
        <v>0</v>
      </c>
    </row>
    <row r="134" spans="1:18">
      <c r="A134">
        <v>119226255</v>
      </c>
      <c r="B134" t="s">
        <v>586</v>
      </c>
      <c r="C134" t="s">
        <v>408</v>
      </c>
      <c r="D134" t="s">
        <v>317</v>
      </c>
      <c r="E134" t="s">
        <v>136</v>
      </c>
      <c r="F134">
        <v>1</v>
      </c>
      <c r="G134">
        <v>7</v>
      </c>
      <c r="H134">
        <v>1</v>
      </c>
      <c r="I134">
        <v>0</v>
      </c>
      <c r="J134">
        <v>1912254.078125</v>
      </c>
      <c r="K134">
        <v>1610605.7089843799</v>
      </c>
      <c r="L134">
        <v>2022910.34375</v>
      </c>
      <c r="M134">
        <v>3857215.15625</v>
      </c>
      <c r="N134">
        <v>0</v>
      </c>
      <c r="O134">
        <v>1</v>
      </c>
      <c r="P134">
        <v>1</v>
      </c>
      <c r="Q134">
        <v>2</v>
      </c>
      <c r="R134">
        <v>2</v>
      </c>
    </row>
    <row r="135" spans="1:18">
      <c r="A135">
        <v>21313424</v>
      </c>
      <c r="B135" t="s">
        <v>587</v>
      </c>
      <c r="C135" t="s">
        <v>506</v>
      </c>
      <c r="D135" t="s">
        <v>318</v>
      </c>
      <c r="E135" t="s">
        <v>137</v>
      </c>
      <c r="F135">
        <v>2</v>
      </c>
      <c r="G135">
        <v>6</v>
      </c>
      <c r="H135">
        <v>2</v>
      </c>
      <c r="I135">
        <v>0</v>
      </c>
      <c r="J135">
        <v>5075271.625</v>
      </c>
      <c r="K135">
        <v>19845464.5625</v>
      </c>
      <c r="L135">
        <v>0</v>
      </c>
      <c r="M135">
        <v>16429235.0625</v>
      </c>
      <c r="N135">
        <v>0</v>
      </c>
      <c r="O135">
        <v>1</v>
      </c>
      <c r="P135">
        <v>3</v>
      </c>
      <c r="Q135">
        <v>0</v>
      </c>
      <c r="R135">
        <v>2</v>
      </c>
    </row>
    <row r="136" spans="1:18">
      <c r="A136">
        <v>110347410</v>
      </c>
      <c r="B136" t="s">
        <v>588</v>
      </c>
      <c r="C136" t="s">
        <v>426</v>
      </c>
      <c r="D136" t="s">
        <v>319</v>
      </c>
      <c r="E136" t="s">
        <v>138</v>
      </c>
      <c r="F136">
        <v>1</v>
      </c>
      <c r="G136">
        <v>2</v>
      </c>
      <c r="H136">
        <v>1</v>
      </c>
      <c r="I136">
        <v>0</v>
      </c>
      <c r="J136">
        <v>16424455.84375</v>
      </c>
      <c r="K136">
        <v>10274552.25</v>
      </c>
      <c r="L136">
        <v>0</v>
      </c>
      <c r="M136">
        <v>0</v>
      </c>
      <c r="N136">
        <v>0</v>
      </c>
      <c r="O136">
        <v>1</v>
      </c>
      <c r="P136">
        <v>1</v>
      </c>
      <c r="Q136">
        <v>0</v>
      </c>
      <c r="R136">
        <v>0</v>
      </c>
    </row>
    <row r="137" spans="1:18">
      <c r="A137">
        <v>65301157</v>
      </c>
      <c r="B137" t="s">
        <v>589</v>
      </c>
      <c r="C137" t="s">
        <v>408</v>
      </c>
      <c r="D137" t="s">
        <v>320</v>
      </c>
      <c r="E137" t="s">
        <v>139</v>
      </c>
      <c r="F137">
        <v>1</v>
      </c>
      <c r="G137">
        <v>2</v>
      </c>
      <c r="H137">
        <v>1</v>
      </c>
      <c r="I137">
        <v>0</v>
      </c>
      <c r="J137">
        <v>790228.9140625</v>
      </c>
      <c r="K137">
        <v>0</v>
      </c>
      <c r="L137">
        <v>0</v>
      </c>
      <c r="M137">
        <v>0</v>
      </c>
      <c r="N137">
        <v>0</v>
      </c>
      <c r="O137">
        <v>2</v>
      </c>
      <c r="P137">
        <v>0</v>
      </c>
      <c r="Q137">
        <v>0</v>
      </c>
      <c r="R137">
        <v>0</v>
      </c>
    </row>
    <row r="138" spans="1:18">
      <c r="A138">
        <v>40254353</v>
      </c>
      <c r="B138" t="s">
        <v>590</v>
      </c>
      <c r="C138" t="s">
        <v>408</v>
      </c>
      <c r="D138" t="s">
        <v>321</v>
      </c>
      <c r="E138" t="s">
        <v>140</v>
      </c>
      <c r="F138">
        <v>2</v>
      </c>
      <c r="G138">
        <v>13</v>
      </c>
      <c r="H138">
        <v>1</v>
      </c>
      <c r="I138">
        <v>0</v>
      </c>
      <c r="J138">
        <v>0</v>
      </c>
      <c r="K138">
        <v>382955.09375</v>
      </c>
      <c r="L138">
        <v>0</v>
      </c>
      <c r="M138">
        <v>0</v>
      </c>
      <c r="N138">
        <v>0</v>
      </c>
      <c r="O138">
        <v>0</v>
      </c>
      <c r="P138">
        <v>1</v>
      </c>
      <c r="Q138">
        <v>0</v>
      </c>
      <c r="R138">
        <v>0</v>
      </c>
    </row>
    <row r="139" spans="1:18">
      <c r="A139">
        <v>171846245</v>
      </c>
      <c r="B139" t="s">
        <v>591</v>
      </c>
      <c r="C139" t="s">
        <v>416</v>
      </c>
      <c r="D139" t="s">
        <v>322</v>
      </c>
      <c r="E139" t="s">
        <v>141</v>
      </c>
      <c r="F139">
        <v>2</v>
      </c>
      <c r="G139">
        <v>5</v>
      </c>
      <c r="H139">
        <v>1</v>
      </c>
      <c r="I139">
        <v>0</v>
      </c>
      <c r="J139">
        <v>671435.4609375</v>
      </c>
      <c r="K139">
        <v>8702071.25</v>
      </c>
      <c r="L139">
        <v>0</v>
      </c>
      <c r="M139">
        <v>0</v>
      </c>
      <c r="N139">
        <v>0</v>
      </c>
      <c r="O139">
        <v>1</v>
      </c>
      <c r="P139">
        <v>4</v>
      </c>
      <c r="Q139">
        <v>0</v>
      </c>
      <c r="R139">
        <v>0</v>
      </c>
    </row>
    <row r="140" spans="1:18">
      <c r="A140">
        <v>31981130</v>
      </c>
      <c r="B140" t="s">
        <v>592</v>
      </c>
      <c r="C140" t="s">
        <v>408</v>
      </c>
      <c r="D140" t="s">
        <v>323</v>
      </c>
      <c r="E140" t="s">
        <v>142</v>
      </c>
      <c r="F140">
        <v>1</v>
      </c>
      <c r="G140">
        <v>1</v>
      </c>
      <c r="H140">
        <v>1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1</v>
      </c>
      <c r="P140">
        <v>0</v>
      </c>
      <c r="Q140">
        <v>0</v>
      </c>
      <c r="R140">
        <v>0</v>
      </c>
    </row>
    <row r="141" spans="1:18">
      <c r="A141">
        <v>15022805</v>
      </c>
      <c r="B141" t="s">
        <v>593</v>
      </c>
      <c r="C141" t="s">
        <v>395</v>
      </c>
      <c r="D141" t="s">
        <v>324</v>
      </c>
      <c r="E141" t="s">
        <v>143</v>
      </c>
      <c r="F141">
        <v>2</v>
      </c>
      <c r="G141">
        <v>5</v>
      </c>
      <c r="H141">
        <v>2</v>
      </c>
      <c r="I141">
        <v>0</v>
      </c>
      <c r="J141">
        <v>6539222.66796875</v>
      </c>
      <c r="K141">
        <v>15921214.109375</v>
      </c>
      <c r="L141">
        <v>2698758.625</v>
      </c>
      <c r="M141">
        <v>7147139.84375</v>
      </c>
      <c r="N141">
        <v>0</v>
      </c>
      <c r="O141">
        <v>1</v>
      </c>
      <c r="P141">
        <v>2</v>
      </c>
      <c r="Q141">
        <v>1</v>
      </c>
      <c r="R141">
        <v>1</v>
      </c>
    </row>
    <row r="142" spans="1:18">
      <c r="A142">
        <v>62177117</v>
      </c>
      <c r="B142" t="s">
        <v>594</v>
      </c>
      <c r="C142" t="s">
        <v>595</v>
      </c>
      <c r="D142" t="s">
        <v>325</v>
      </c>
      <c r="E142" t="s">
        <v>144</v>
      </c>
      <c r="F142">
        <v>1</v>
      </c>
      <c r="G142">
        <v>1</v>
      </c>
      <c r="H142">
        <v>1</v>
      </c>
      <c r="I142">
        <v>0</v>
      </c>
      <c r="J142">
        <v>0</v>
      </c>
      <c r="K142">
        <v>319605.140625</v>
      </c>
      <c r="L142">
        <v>0</v>
      </c>
      <c r="M142">
        <v>0</v>
      </c>
      <c r="N142">
        <v>0</v>
      </c>
      <c r="O142">
        <v>0</v>
      </c>
      <c r="P142">
        <v>1</v>
      </c>
      <c r="Q142">
        <v>0</v>
      </c>
      <c r="R142">
        <v>0</v>
      </c>
    </row>
    <row r="143" spans="1:18">
      <c r="A143">
        <v>22507329</v>
      </c>
      <c r="B143" t="s">
        <v>596</v>
      </c>
      <c r="C143" t="s">
        <v>597</v>
      </c>
      <c r="D143" t="s">
        <v>326</v>
      </c>
      <c r="E143" t="s">
        <v>145</v>
      </c>
      <c r="F143">
        <v>2</v>
      </c>
      <c r="G143">
        <v>3</v>
      </c>
      <c r="H143">
        <v>2</v>
      </c>
      <c r="I143">
        <v>0</v>
      </c>
      <c r="J143">
        <v>413364.046875</v>
      </c>
      <c r="K143">
        <v>1635417.2421875</v>
      </c>
      <c r="L143">
        <v>0</v>
      </c>
      <c r="M143">
        <v>0</v>
      </c>
      <c r="N143">
        <v>0</v>
      </c>
      <c r="O143">
        <v>0</v>
      </c>
      <c r="P143">
        <v>2</v>
      </c>
      <c r="Q143">
        <v>0</v>
      </c>
      <c r="R143">
        <v>0</v>
      </c>
    </row>
    <row r="144" spans="1:18">
      <c r="A144">
        <v>121247453</v>
      </c>
      <c r="B144" t="s">
        <v>598</v>
      </c>
      <c r="C144" t="s">
        <v>599</v>
      </c>
      <c r="D144" t="s">
        <v>327</v>
      </c>
      <c r="E144" t="s">
        <v>146</v>
      </c>
      <c r="F144">
        <v>2</v>
      </c>
      <c r="G144">
        <v>6</v>
      </c>
      <c r="H144">
        <v>2</v>
      </c>
      <c r="I144">
        <v>0</v>
      </c>
      <c r="J144">
        <v>1986134.48828125</v>
      </c>
      <c r="K144">
        <v>702066.40625</v>
      </c>
      <c r="L144">
        <v>391965.71875</v>
      </c>
      <c r="M144">
        <v>0</v>
      </c>
      <c r="N144">
        <v>0</v>
      </c>
      <c r="O144">
        <v>3</v>
      </c>
      <c r="P144">
        <v>2</v>
      </c>
      <c r="Q144">
        <v>1</v>
      </c>
      <c r="R144">
        <v>0</v>
      </c>
    </row>
    <row r="145" spans="1:18">
      <c r="A145">
        <v>6755680</v>
      </c>
      <c r="B145" t="s">
        <v>600</v>
      </c>
      <c r="C145" t="s">
        <v>601</v>
      </c>
      <c r="D145" t="s">
        <v>328</v>
      </c>
      <c r="E145" t="s">
        <v>147</v>
      </c>
      <c r="F145">
        <v>1</v>
      </c>
      <c r="G145">
        <v>2</v>
      </c>
      <c r="H145">
        <v>1</v>
      </c>
      <c r="I145">
        <v>0</v>
      </c>
      <c r="J145">
        <v>0</v>
      </c>
      <c r="K145">
        <v>3318232.703125</v>
      </c>
      <c r="L145">
        <v>0</v>
      </c>
      <c r="M145">
        <v>5933112.5</v>
      </c>
      <c r="N145">
        <v>0</v>
      </c>
      <c r="O145">
        <v>0</v>
      </c>
      <c r="P145">
        <v>1</v>
      </c>
      <c r="Q145">
        <v>0</v>
      </c>
      <c r="R145">
        <v>1</v>
      </c>
    </row>
    <row r="146" spans="1:18">
      <c r="A146">
        <v>161086992</v>
      </c>
      <c r="B146" t="s">
        <v>602</v>
      </c>
      <c r="C146" t="s">
        <v>561</v>
      </c>
      <c r="D146" t="s">
        <v>329</v>
      </c>
      <c r="E146" t="s">
        <v>148</v>
      </c>
      <c r="F146">
        <v>2</v>
      </c>
      <c r="G146">
        <v>13</v>
      </c>
      <c r="H146">
        <v>1</v>
      </c>
      <c r="I146">
        <v>0</v>
      </c>
      <c r="J146">
        <v>3162297.1875</v>
      </c>
      <c r="K146">
        <v>0</v>
      </c>
      <c r="L146">
        <v>0</v>
      </c>
      <c r="M146">
        <v>0</v>
      </c>
      <c r="N146">
        <v>0</v>
      </c>
      <c r="O146">
        <v>2</v>
      </c>
      <c r="P146">
        <v>0</v>
      </c>
      <c r="Q146">
        <v>0</v>
      </c>
      <c r="R146">
        <v>0</v>
      </c>
    </row>
    <row r="147" spans="1:18">
      <c r="A147">
        <v>6754210</v>
      </c>
      <c r="B147" t="s">
        <v>603</v>
      </c>
      <c r="C147" t="s">
        <v>495</v>
      </c>
      <c r="D147" t="s">
        <v>330</v>
      </c>
      <c r="E147" t="s">
        <v>149</v>
      </c>
      <c r="F147">
        <v>1</v>
      </c>
      <c r="G147">
        <v>2</v>
      </c>
      <c r="H147">
        <v>1</v>
      </c>
      <c r="I147">
        <v>0</v>
      </c>
      <c r="J147">
        <v>0</v>
      </c>
      <c r="K147">
        <v>0</v>
      </c>
      <c r="L147">
        <v>0</v>
      </c>
      <c r="M147">
        <v>3706383.6875</v>
      </c>
      <c r="N147">
        <v>0</v>
      </c>
      <c r="O147">
        <v>0</v>
      </c>
      <c r="P147">
        <v>0</v>
      </c>
      <c r="Q147">
        <v>0</v>
      </c>
      <c r="R147">
        <v>2</v>
      </c>
    </row>
    <row r="148" spans="1:18">
      <c r="A148">
        <v>71037383</v>
      </c>
      <c r="B148" t="s">
        <v>604</v>
      </c>
      <c r="C148" t="s">
        <v>381</v>
      </c>
      <c r="D148" t="s">
        <v>331</v>
      </c>
      <c r="E148" t="s">
        <v>150</v>
      </c>
      <c r="F148">
        <v>2</v>
      </c>
      <c r="G148">
        <v>3</v>
      </c>
      <c r="H148">
        <v>2</v>
      </c>
      <c r="I148">
        <v>0</v>
      </c>
      <c r="J148">
        <v>3222394.5625</v>
      </c>
      <c r="K148">
        <v>0</v>
      </c>
      <c r="L148">
        <v>0</v>
      </c>
      <c r="M148">
        <v>3691332.53125</v>
      </c>
      <c r="N148">
        <v>0</v>
      </c>
      <c r="O148">
        <v>2</v>
      </c>
      <c r="P148">
        <v>0</v>
      </c>
      <c r="Q148">
        <v>0</v>
      </c>
      <c r="R148">
        <v>1</v>
      </c>
    </row>
    <row r="149" spans="1:18">
      <c r="A149">
        <v>254553274</v>
      </c>
      <c r="B149" t="s">
        <v>605</v>
      </c>
      <c r="C149" t="s">
        <v>606</v>
      </c>
      <c r="D149" t="s">
        <v>332</v>
      </c>
      <c r="E149" t="s">
        <v>151</v>
      </c>
      <c r="F149">
        <v>1</v>
      </c>
      <c r="G149">
        <v>1</v>
      </c>
      <c r="H149">
        <v>1</v>
      </c>
      <c r="I149">
        <v>0</v>
      </c>
      <c r="J149">
        <v>0</v>
      </c>
      <c r="K149">
        <v>0</v>
      </c>
      <c r="L149">
        <v>0</v>
      </c>
      <c r="M149">
        <v>942952.125</v>
      </c>
      <c r="N149">
        <v>0</v>
      </c>
      <c r="O149">
        <v>0</v>
      </c>
      <c r="P149">
        <v>0</v>
      </c>
      <c r="Q149">
        <v>0</v>
      </c>
      <c r="R149">
        <v>1</v>
      </c>
    </row>
    <row r="150" spans="1:18">
      <c r="A150">
        <v>6754610</v>
      </c>
      <c r="B150" t="s">
        <v>607</v>
      </c>
      <c r="C150" t="s">
        <v>608</v>
      </c>
      <c r="D150" t="s">
        <v>333</v>
      </c>
      <c r="E150" t="s">
        <v>152</v>
      </c>
      <c r="F150">
        <v>1</v>
      </c>
      <c r="G150">
        <v>2</v>
      </c>
      <c r="H150">
        <v>1</v>
      </c>
      <c r="I150">
        <v>0</v>
      </c>
      <c r="J150">
        <v>0</v>
      </c>
      <c r="K150">
        <v>1742761.875</v>
      </c>
      <c r="L150">
        <v>0</v>
      </c>
      <c r="M150">
        <v>6903540.375</v>
      </c>
      <c r="N150">
        <v>0</v>
      </c>
      <c r="O150">
        <v>0</v>
      </c>
      <c r="P150">
        <v>1</v>
      </c>
      <c r="Q150">
        <v>0</v>
      </c>
      <c r="R150">
        <v>2</v>
      </c>
    </row>
    <row r="151" spans="1:18">
      <c r="A151">
        <v>6678507</v>
      </c>
      <c r="B151" t="s">
        <v>609</v>
      </c>
      <c r="C151" t="s">
        <v>416</v>
      </c>
      <c r="D151" t="s">
        <v>334</v>
      </c>
      <c r="E151" t="s">
        <v>153</v>
      </c>
      <c r="F151">
        <v>1</v>
      </c>
      <c r="G151">
        <v>1</v>
      </c>
      <c r="H151">
        <v>1</v>
      </c>
      <c r="I151">
        <v>0</v>
      </c>
      <c r="J151">
        <v>902882.90625</v>
      </c>
      <c r="K151">
        <v>0</v>
      </c>
      <c r="L151">
        <v>0</v>
      </c>
      <c r="M151">
        <v>0</v>
      </c>
      <c r="N151">
        <v>0</v>
      </c>
      <c r="O151">
        <v>1</v>
      </c>
      <c r="P151">
        <v>0</v>
      </c>
      <c r="Q151">
        <v>0</v>
      </c>
      <c r="R151">
        <v>0</v>
      </c>
    </row>
    <row r="152" spans="1:18">
      <c r="A152">
        <v>31543307</v>
      </c>
      <c r="B152" t="s">
        <v>610</v>
      </c>
      <c r="C152" t="s">
        <v>611</v>
      </c>
      <c r="D152" t="s">
        <v>335</v>
      </c>
      <c r="E152" t="s">
        <v>154</v>
      </c>
      <c r="F152">
        <v>1</v>
      </c>
      <c r="G152">
        <v>1</v>
      </c>
      <c r="H152">
        <v>1</v>
      </c>
      <c r="I152">
        <v>0</v>
      </c>
      <c r="J152">
        <v>0</v>
      </c>
      <c r="K152">
        <v>1116903.125</v>
      </c>
      <c r="L152">
        <v>0</v>
      </c>
      <c r="M152">
        <v>0</v>
      </c>
      <c r="N152">
        <v>0</v>
      </c>
      <c r="O152">
        <v>0</v>
      </c>
      <c r="P152">
        <v>2</v>
      </c>
      <c r="Q152">
        <v>0</v>
      </c>
      <c r="R152">
        <v>0</v>
      </c>
    </row>
    <row r="153" spans="1:18">
      <c r="A153">
        <v>31982165</v>
      </c>
      <c r="B153" t="s">
        <v>612</v>
      </c>
      <c r="C153" t="s">
        <v>399</v>
      </c>
      <c r="D153" t="s">
        <v>336</v>
      </c>
      <c r="E153" t="s">
        <v>155</v>
      </c>
      <c r="F153">
        <v>2</v>
      </c>
      <c r="G153">
        <v>6</v>
      </c>
      <c r="H153">
        <v>2</v>
      </c>
      <c r="I153">
        <v>3478307.375</v>
      </c>
      <c r="J153">
        <v>2535868.921875</v>
      </c>
      <c r="K153">
        <v>0</v>
      </c>
      <c r="L153">
        <v>1827409.75</v>
      </c>
      <c r="M153">
        <v>2367163.09375</v>
      </c>
      <c r="N153">
        <v>1</v>
      </c>
      <c r="O153">
        <v>1</v>
      </c>
      <c r="P153">
        <v>0</v>
      </c>
      <c r="Q153">
        <v>1</v>
      </c>
      <c r="R153">
        <v>2</v>
      </c>
    </row>
    <row r="154" spans="1:18">
      <c r="A154">
        <v>27804319</v>
      </c>
      <c r="B154" t="s">
        <v>613</v>
      </c>
      <c r="C154" t="s">
        <v>563</v>
      </c>
      <c r="D154" t="s">
        <v>337</v>
      </c>
      <c r="E154" t="s">
        <v>156</v>
      </c>
      <c r="F154">
        <v>2</v>
      </c>
      <c r="G154">
        <v>2</v>
      </c>
      <c r="H154">
        <v>2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1</v>
      </c>
      <c r="R154">
        <v>1</v>
      </c>
    </row>
    <row r="155" spans="1:18">
      <c r="A155">
        <v>90093349</v>
      </c>
      <c r="B155" t="s">
        <v>614</v>
      </c>
      <c r="C155" t="s">
        <v>615</v>
      </c>
      <c r="D155" t="s">
        <v>338</v>
      </c>
      <c r="E155" t="s">
        <v>157</v>
      </c>
      <c r="F155">
        <v>1</v>
      </c>
      <c r="G155">
        <v>1</v>
      </c>
      <c r="H155">
        <v>1</v>
      </c>
      <c r="I155">
        <v>0</v>
      </c>
      <c r="J155">
        <v>0</v>
      </c>
      <c r="K155">
        <v>3010401.25</v>
      </c>
      <c r="L155">
        <v>0</v>
      </c>
      <c r="M155">
        <v>0</v>
      </c>
      <c r="N155">
        <v>0</v>
      </c>
      <c r="O155">
        <v>0</v>
      </c>
      <c r="P155">
        <v>1</v>
      </c>
      <c r="Q155">
        <v>0</v>
      </c>
      <c r="R155">
        <v>0</v>
      </c>
    </row>
    <row r="156" spans="1:18">
      <c r="A156">
        <v>161353485</v>
      </c>
      <c r="B156" t="s">
        <v>616</v>
      </c>
      <c r="C156" t="s">
        <v>617</v>
      </c>
      <c r="D156" t="s">
        <v>339</v>
      </c>
      <c r="E156" t="s">
        <v>158</v>
      </c>
      <c r="F156">
        <v>1</v>
      </c>
      <c r="G156">
        <v>5</v>
      </c>
      <c r="H156">
        <v>1</v>
      </c>
      <c r="I156">
        <v>3370214.21875</v>
      </c>
      <c r="J156">
        <v>2560574.3125</v>
      </c>
      <c r="K156">
        <v>4235527.71875</v>
      </c>
      <c r="L156">
        <v>5157450.75</v>
      </c>
      <c r="M156">
        <v>5128463.5</v>
      </c>
      <c r="N156">
        <v>1</v>
      </c>
      <c r="O156">
        <v>1</v>
      </c>
      <c r="P156">
        <v>1</v>
      </c>
      <c r="Q156">
        <v>1</v>
      </c>
      <c r="R156">
        <v>1</v>
      </c>
    </row>
    <row r="157" spans="1:18">
      <c r="A157">
        <v>153945880</v>
      </c>
      <c r="B157" t="s">
        <v>618</v>
      </c>
      <c r="C157" t="s">
        <v>619</v>
      </c>
      <c r="D157" t="s">
        <v>340</v>
      </c>
      <c r="E157" t="s">
        <v>159</v>
      </c>
      <c r="F157">
        <v>1</v>
      </c>
      <c r="G157">
        <v>2</v>
      </c>
      <c r="H157">
        <v>1</v>
      </c>
      <c r="I157">
        <v>0</v>
      </c>
      <c r="J157">
        <v>1203308.5625</v>
      </c>
      <c r="K157">
        <v>0</v>
      </c>
      <c r="L157">
        <v>0</v>
      </c>
      <c r="M157">
        <v>0</v>
      </c>
      <c r="N157">
        <v>0</v>
      </c>
      <c r="O157">
        <v>1</v>
      </c>
      <c r="P157">
        <v>1</v>
      </c>
      <c r="Q157">
        <v>0</v>
      </c>
      <c r="R157">
        <v>0</v>
      </c>
    </row>
    <row r="158" spans="1:18">
      <c r="A158">
        <v>71037397</v>
      </c>
      <c r="B158" t="s">
        <v>620</v>
      </c>
      <c r="C158" t="s">
        <v>621</v>
      </c>
      <c r="D158" t="s">
        <v>341</v>
      </c>
      <c r="E158" t="s">
        <v>160</v>
      </c>
      <c r="F158">
        <v>1</v>
      </c>
      <c r="G158">
        <v>1</v>
      </c>
      <c r="H158">
        <v>1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1</v>
      </c>
      <c r="Q158">
        <v>0</v>
      </c>
      <c r="R158">
        <v>0</v>
      </c>
    </row>
    <row r="159" spans="1:18">
      <c r="A159">
        <v>12963561</v>
      </c>
      <c r="B159" t="s">
        <v>622</v>
      </c>
      <c r="C159" t="s">
        <v>408</v>
      </c>
      <c r="D159" t="s">
        <v>342</v>
      </c>
      <c r="E159" t="s">
        <v>161</v>
      </c>
      <c r="F159">
        <v>1</v>
      </c>
      <c r="G159">
        <v>3</v>
      </c>
      <c r="H159">
        <v>1</v>
      </c>
      <c r="I159">
        <v>0</v>
      </c>
      <c r="J159">
        <v>0</v>
      </c>
      <c r="K159">
        <v>1057916.48828125</v>
      </c>
      <c r="L159">
        <v>954370.96386718797</v>
      </c>
      <c r="M159">
        <v>649215.63378906297</v>
      </c>
      <c r="N159">
        <v>0</v>
      </c>
      <c r="O159">
        <v>0</v>
      </c>
      <c r="P159">
        <v>1</v>
      </c>
      <c r="Q159">
        <v>1</v>
      </c>
      <c r="R159">
        <v>1</v>
      </c>
    </row>
    <row r="160" spans="1:18">
      <c r="A160">
        <v>153945804</v>
      </c>
      <c r="B160" t="s">
        <v>623</v>
      </c>
      <c r="C160" t="s">
        <v>531</v>
      </c>
      <c r="D160" t="s">
        <v>343</v>
      </c>
      <c r="E160" t="s">
        <v>162</v>
      </c>
      <c r="F160">
        <v>2</v>
      </c>
      <c r="G160">
        <v>3</v>
      </c>
      <c r="H160">
        <v>2</v>
      </c>
      <c r="I160">
        <v>0</v>
      </c>
      <c r="J160">
        <v>0</v>
      </c>
      <c r="K160">
        <v>792186.65625</v>
      </c>
      <c r="L160">
        <v>0</v>
      </c>
      <c r="M160">
        <v>2288250.7578125</v>
      </c>
      <c r="N160">
        <v>0</v>
      </c>
      <c r="O160">
        <v>0</v>
      </c>
      <c r="P160">
        <v>1</v>
      </c>
      <c r="Q160">
        <v>0</v>
      </c>
      <c r="R160">
        <v>2</v>
      </c>
    </row>
    <row r="161" spans="1:18">
      <c r="A161">
        <v>114205435</v>
      </c>
      <c r="B161" t="s">
        <v>624</v>
      </c>
      <c r="C161" t="s">
        <v>625</v>
      </c>
      <c r="D161" t="s">
        <v>344</v>
      </c>
      <c r="E161" t="s">
        <v>163</v>
      </c>
      <c r="F161">
        <v>1</v>
      </c>
      <c r="G161">
        <v>1</v>
      </c>
      <c r="H161">
        <v>1</v>
      </c>
      <c r="I161">
        <v>0</v>
      </c>
      <c r="J161">
        <v>957422.515625</v>
      </c>
      <c r="K161">
        <v>0</v>
      </c>
      <c r="L161">
        <v>0</v>
      </c>
      <c r="M161">
        <v>0</v>
      </c>
      <c r="N161">
        <v>0</v>
      </c>
      <c r="O161">
        <v>1</v>
      </c>
      <c r="P161">
        <v>0</v>
      </c>
      <c r="Q161">
        <v>0</v>
      </c>
      <c r="R161">
        <v>0</v>
      </c>
    </row>
    <row r="162" spans="1:18">
      <c r="A162">
        <v>47059087</v>
      </c>
      <c r="B162" t="s">
        <v>626</v>
      </c>
      <c r="C162" t="s">
        <v>381</v>
      </c>
      <c r="D162" t="s">
        <v>345</v>
      </c>
      <c r="E162" t="s">
        <v>164</v>
      </c>
      <c r="F162">
        <v>1</v>
      </c>
      <c r="G162">
        <v>1</v>
      </c>
      <c r="H162">
        <v>1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</v>
      </c>
    </row>
    <row r="163" spans="1:18">
      <c r="A163">
        <v>110625908</v>
      </c>
      <c r="B163" t="s">
        <v>627</v>
      </c>
      <c r="C163" t="s">
        <v>416</v>
      </c>
      <c r="D163" t="s">
        <v>346</v>
      </c>
      <c r="E163" t="s">
        <v>165</v>
      </c>
      <c r="F163">
        <v>1</v>
      </c>
      <c r="G163">
        <v>3</v>
      </c>
      <c r="H163">
        <v>1</v>
      </c>
      <c r="I163">
        <v>0</v>
      </c>
      <c r="J163">
        <v>875645.80859375</v>
      </c>
      <c r="K163">
        <v>1516482.78125</v>
      </c>
      <c r="L163">
        <v>0</v>
      </c>
      <c r="M163">
        <v>1914293.578125</v>
      </c>
      <c r="N163">
        <v>0</v>
      </c>
      <c r="O163">
        <v>1</v>
      </c>
      <c r="P163">
        <v>1</v>
      </c>
      <c r="Q163">
        <v>0</v>
      </c>
      <c r="R163">
        <v>1</v>
      </c>
    </row>
    <row r="164" spans="1:18">
      <c r="A164">
        <v>120300925</v>
      </c>
      <c r="B164" t="s">
        <v>628</v>
      </c>
      <c r="C164" t="s">
        <v>629</v>
      </c>
      <c r="D164" t="s">
        <v>347</v>
      </c>
      <c r="E164" t="s">
        <v>166</v>
      </c>
      <c r="F164">
        <v>2</v>
      </c>
      <c r="G164">
        <v>3</v>
      </c>
      <c r="H164">
        <v>2</v>
      </c>
      <c r="I164">
        <v>0</v>
      </c>
      <c r="J164">
        <v>0</v>
      </c>
      <c r="K164">
        <v>0</v>
      </c>
      <c r="L164">
        <v>0</v>
      </c>
      <c r="M164">
        <v>575988.203125</v>
      </c>
      <c r="N164">
        <v>0</v>
      </c>
      <c r="O164">
        <v>1</v>
      </c>
      <c r="P164">
        <v>1</v>
      </c>
      <c r="Q164">
        <v>0</v>
      </c>
      <c r="R164">
        <v>1</v>
      </c>
    </row>
    <row r="165" spans="1:18">
      <c r="A165">
        <v>30425348</v>
      </c>
      <c r="B165" t="s">
        <v>630</v>
      </c>
      <c r="C165" t="s">
        <v>563</v>
      </c>
      <c r="D165" t="s">
        <v>348</v>
      </c>
      <c r="E165" t="s">
        <v>167</v>
      </c>
      <c r="F165">
        <v>1</v>
      </c>
      <c r="G165">
        <v>1</v>
      </c>
      <c r="H165">
        <v>1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1</v>
      </c>
      <c r="Q165">
        <v>0</v>
      </c>
      <c r="R165">
        <v>0</v>
      </c>
    </row>
    <row r="166" spans="1:18">
      <c r="A166">
        <v>6680582</v>
      </c>
      <c r="B166" t="s">
        <v>631</v>
      </c>
      <c r="C166" t="s">
        <v>408</v>
      </c>
      <c r="D166" t="s">
        <v>349</v>
      </c>
      <c r="E166" t="s">
        <v>168</v>
      </c>
      <c r="F166">
        <v>1</v>
      </c>
      <c r="G166">
        <v>1</v>
      </c>
      <c r="H166">
        <v>1</v>
      </c>
      <c r="I166">
        <v>0</v>
      </c>
      <c r="J166">
        <v>2394503.6875</v>
      </c>
      <c r="K166">
        <v>0</v>
      </c>
      <c r="L166">
        <v>0</v>
      </c>
      <c r="M166">
        <v>0</v>
      </c>
      <c r="N166">
        <v>0</v>
      </c>
      <c r="O166">
        <v>1</v>
      </c>
      <c r="P166">
        <v>0</v>
      </c>
      <c r="Q166">
        <v>0</v>
      </c>
      <c r="R166">
        <v>0</v>
      </c>
    </row>
    <row r="167" spans="1:18">
      <c r="A167">
        <v>6754850</v>
      </c>
      <c r="B167" t="s">
        <v>632</v>
      </c>
      <c r="C167" t="s">
        <v>633</v>
      </c>
      <c r="D167" t="s">
        <v>350</v>
      </c>
      <c r="E167" t="s">
        <v>169</v>
      </c>
      <c r="F167">
        <v>1</v>
      </c>
      <c r="G167">
        <v>1</v>
      </c>
      <c r="H167">
        <v>1</v>
      </c>
      <c r="I167">
        <v>0</v>
      </c>
      <c r="J167">
        <v>0</v>
      </c>
      <c r="K167">
        <v>0</v>
      </c>
      <c r="L167">
        <v>0</v>
      </c>
      <c r="M167">
        <v>59566682</v>
      </c>
      <c r="N167">
        <v>0</v>
      </c>
      <c r="O167">
        <v>0</v>
      </c>
      <c r="P167">
        <v>0</v>
      </c>
      <c r="Q167">
        <v>0</v>
      </c>
      <c r="R167">
        <v>1</v>
      </c>
    </row>
    <row r="168" spans="1:18">
      <c r="A168">
        <v>6679627</v>
      </c>
      <c r="B168" t="s">
        <v>634</v>
      </c>
      <c r="C168" t="s">
        <v>543</v>
      </c>
      <c r="D168" t="s">
        <v>351</v>
      </c>
      <c r="E168" t="s">
        <v>170</v>
      </c>
      <c r="F168">
        <v>1</v>
      </c>
      <c r="G168">
        <v>1</v>
      </c>
      <c r="H168">
        <v>1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1</v>
      </c>
    </row>
    <row r="169" spans="1:18">
      <c r="A169">
        <v>46369479</v>
      </c>
      <c r="B169" t="s">
        <v>635</v>
      </c>
      <c r="C169" t="s">
        <v>426</v>
      </c>
      <c r="D169" t="s">
        <v>352</v>
      </c>
      <c r="E169" t="s">
        <v>171</v>
      </c>
      <c r="F169">
        <v>1</v>
      </c>
      <c r="G169">
        <v>2</v>
      </c>
      <c r="H169">
        <v>1</v>
      </c>
      <c r="I169">
        <v>0</v>
      </c>
      <c r="J169">
        <v>0</v>
      </c>
      <c r="K169">
        <v>3617971.78125</v>
      </c>
      <c r="L169">
        <v>0</v>
      </c>
      <c r="M169">
        <v>0</v>
      </c>
      <c r="N169">
        <v>0</v>
      </c>
      <c r="O169">
        <v>0</v>
      </c>
      <c r="P169">
        <v>2</v>
      </c>
      <c r="Q169">
        <v>0</v>
      </c>
      <c r="R169">
        <v>0</v>
      </c>
    </row>
    <row r="170" spans="1:18">
      <c r="A170">
        <v>165377130</v>
      </c>
      <c r="B170" t="s">
        <v>636</v>
      </c>
      <c r="C170" t="s">
        <v>637</v>
      </c>
      <c r="D170" t="s">
        <v>353</v>
      </c>
      <c r="E170" t="s">
        <v>172</v>
      </c>
      <c r="F170">
        <v>1</v>
      </c>
      <c r="G170">
        <v>1</v>
      </c>
      <c r="H170">
        <v>1</v>
      </c>
      <c r="I170">
        <v>0</v>
      </c>
      <c r="J170">
        <v>0</v>
      </c>
      <c r="K170">
        <v>0</v>
      </c>
      <c r="L170">
        <v>163199.197265625</v>
      </c>
      <c r="M170">
        <v>0</v>
      </c>
      <c r="N170">
        <v>0</v>
      </c>
      <c r="O170">
        <v>0</v>
      </c>
      <c r="P170">
        <v>0</v>
      </c>
      <c r="Q170">
        <v>1</v>
      </c>
      <c r="R170">
        <v>0</v>
      </c>
    </row>
    <row r="171" spans="1:18">
      <c r="A171">
        <v>6677659</v>
      </c>
      <c r="B171" t="s">
        <v>638</v>
      </c>
      <c r="C171" t="s">
        <v>639</v>
      </c>
      <c r="D171" t="s">
        <v>354</v>
      </c>
      <c r="E171" t="s">
        <v>173</v>
      </c>
      <c r="F171">
        <v>1</v>
      </c>
      <c r="G171">
        <v>1</v>
      </c>
      <c r="H171">
        <v>1</v>
      </c>
      <c r="I171">
        <v>0</v>
      </c>
      <c r="J171">
        <v>0</v>
      </c>
      <c r="K171">
        <v>0</v>
      </c>
      <c r="L171">
        <v>0</v>
      </c>
      <c r="M171">
        <v>517361.953125</v>
      </c>
      <c r="N171">
        <v>0</v>
      </c>
      <c r="O171">
        <v>0</v>
      </c>
      <c r="P171">
        <v>0</v>
      </c>
      <c r="Q171">
        <v>0</v>
      </c>
      <c r="R171">
        <v>1</v>
      </c>
    </row>
    <row r="172" spans="1:18">
      <c r="A172">
        <v>6680229</v>
      </c>
      <c r="B172" t="s">
        <v>640</v>
      </c>
      <c r="C172" t="s">
        <v>567</v>
      </c>
      <c r="D172" t="s">
        <v>355</v>
      </c>
      <c r="E172" t="s">
        <v>174</v>
      </c>
      <c r="F172">
        <v>1</v>
      </c>
      <c r="G172">
        <v>1</v>
      </c>
      <c r="H172">
        <v>1</v>
      </c>
      <c r="I172">
        <v>0</v>
      </c>
      <c r="J172">
        <v>0</v>
      </c>
      <c r="K172">
        <v>0</v>
      </c>
      <c r="L172">
        <v>0</v>
      </c>
      <c r="M172">
        <v>5061424.3125</v>
      </c>
      <c r="N172">
        <v>0</v>
      </c>
      <c r="O172">
        <v>0</v>
      </c>
      <c r="P172">
        <v>0</v>
      </c>
      <c r="Q172">
        <v>0</v>
      </c>
      <c r="R172">
        <v>1</v>
      </c>
    </row>
    <row r="173" spans="1:18">
      <c r="A173">
        <v>31544063</v>
      </c>
      <c r="B173" t="s">
        <v>641</v>
      </c>
      <c r="C173" t="s">
        <v>408</v>
      </c>
      <c r="D173" t="s">
        <v>356</v>
      </c>
      <c r="E173" t="s">
        <v>175</v>
      </c>
      <c r="F173">
        <v>1</v>
      </c>
      <c r="G173">
        <v>2</v>
      </c>
      <c r="H173">
        <v>1</v>
      </c>
      <c r="I173">
        <v>0</v>
      </c>
      <c r="J173">
        <v>1817668.171875</v>
      </c>
      <c r="K173">
        <v>1735626.8125</v>
      </c>
      <c r="L173">
        <v>0</v>
      </c>
      <c r="M173">
        <v>0</v>
      </c>
      <c r="N173">
        <v>0</v>
      </c>
      <c r="O173">
        <v>1</v>
      </c>
      <c r="P173">
        <v>1</v>
      </c>
      <c r="Q173">
        <v>0</v>
      </c>
      <c r="R173">
        <v>0</v>
      </c>
    </row>
    <row r="174" spans="1:18">
      <c r="A174">
        <v>70887767</v>
      </c>
      <c r="B174" t="s">
        <v>642</v>
      </c>
      <c r="C174" t="s">
        <v>381</v>
      </c>
      <c r="D174" t="s">
        <v>357</v>
      </c>
      <c r="E174" t="s">
        <v>176</v>
      </c>
      <c r="F174">
        <v>1</v>
      </c>
      <c r="G174">
        <v>4</v>
      </c>
      <c r="H174">
        <v>1</v>
      </c>
      <c r="I174">
        <v>0</v>
      </c>
      <c r="J174">
        <v>7025108.25</v>
      </c>
      <c r="K174">
        <v>7113858.1875</v>
      </c>
      <c r="L174">
        <v>5511925.875</v>
      </c>
      <c r="M174">
        <v>7019679.09375</v>
      </c>
      <c r="N174">
        <v>0</v>
      </c>
      <c r="O174">
        <v>1</v>
      </c>
      <c r="P174">
        <v>1</v>
      </c>
      <c r="Q174">
        <v>0</v>
      </c>
      <c r="R174">
        <v>1</v>
      </c>
    </row>
    <row r="175" spans="1:18">
      <c r="A175">
        <v>90669983</v>
      </c>
      <c r="B175" t="s">
        <v>643</v>
      </c>
      <c r="C175" t="s">
        <v>399</v>
      </c>
      <c r="D175" t="s">
        <v>358</v>
      </c>
      <c r="E175" t="s">
        <v>177</v>
      </c>
      <c r="F175">
        <v>1</v>
      </c>
      <c r="G175">
        <v>1</v>
      </c>
      <c r="H175">
        <v>1</v>
      </c>
      <c r="I175">
        <v>0</v>
      </c>
      <c r="J175">
        <v>0</v>
      </c>
      <c r="K175">
        <v>401207.90625</v>
      </c>
      <c r="L175">
        <v>0</v>
      </c>
      <c r="M175">
        <v>0</v>
      </c>
      <c r="N175">
        <v>0</v>
      </c>
      <c r="O175">
        <v>0</v>
      </c>
      <c r="P175">
        <v>1</v>
      </c>
      <c r="Q175">
        <v>0</v>
      </c>
      <c r="R175">
        <v>0</v>
      </c>
    </row>
    <row r="176" spans="1:18">
      <c r="A176">
        <v>293336061</v>
      </c>
      <c r="B176" t="s">
        <v>644</v>
      </c>
      <c r="C176" t="s">
        <v>645</v>
      </c>
      <c r="D176" t="s">
        <v>359</v>
      </c>
      <c r="E176" t="s">
        <v>178</v>
      </c>
      <c r="F176">
        <v>1</v>
      </c>
      <c r="G176">
        <v>1</v>
      </c>
      <c r="H176">
        <v>1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1</v>
      </c>
      <c r="Q176">
        <v>0</v>
      </c>
      <c r="R176">
        <v>0</v>
      </c>
    </row>
    <row r="177" spans="1:18">
      <c r="A177">
        <v>253683481</v>
      </c>
      <c r="B177" t="s">
        <v>646</v>
      </c>
      <c r="C177" t="s">
        <v>458</v>
      </c>
      <c r="D177" t="s">
        <v>360</v>
      </c>
      <c r="E177" t="s">
        <v>179</v>
      </c>
      <c r="F177">
        <v>1</v>
      </c>
      <c r="G177">
        <v>1</v>
      </c>
      <c r="H177">
        <v>1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1</v>
      </c>
    </row>
    <row r="178" spans="1:18">
      <c r="A178">
        <v>6677853</v>
      </c>
      <c r="B178" t="s">
        <v>647</v>
      </c>
      <c r="C178" t="s">
        <v>648</v>
      </c>
      <c r="D178" t="s">
        <v>361</v>
      </c>
      <c r="E178" t="s">
        <v>180</v>
      </c>
      <c r="F178">
        <v>1</v>
      </c>
      <c r="G178">
        <v>4</v>
      </c>
      <c r="H178">
        <v>1</v>
      </c>
      <c r="I178">
        <v>0</v>
      </c>
      <c r="J178">
        <v>0</v>
      </c>
      <c r="K178">
        <v>44807922.5</v>
      </c>
      <c r="L178">
        <v>99158427</v>
      </c>
      <c r="M178">
        <v>0</v>
      </c>
      <c r="N178">
        <v>0</v>
      </c>
      <c r="O178">
        <v>0</v>
      </c>
      <c r="P178">
        <v>2</v>
      </c>
      <c r="Q178">
        <v>2</v>
      </c>
      <c r="R178">
        <v>0</v>
      </c>
    </row>
    <row r="179" spans="1:18">
      <c r="A179">
        <v>31982951</v>
      </c>
      <c r="B179" t="s">
        <v>649</v>
      </c>
      <c r="C179" t="s">
        <v>464</v>
      </c>
      <c r="D179" t="s">
        <v>362</v>
      </c>
      <c r="E179" t="s">
        <v>181</v>
      </c>
      <c r="F179">
        <v>1</v>
      </c>
      <c r="G179">
        <v>1</v>
      </c>
      <c r="H179">
        <v>1</v>
      </c>
      <c r="I179">
        <v>0</v>
      </c>
      <c r="J179">
        <v>0</v>
      </c>
      <c r="K179">
        <v>3937739.75</v>
      </c>
      <c r="L179">
        <v>0</v>
      </c>
      <c r="M179">
        <v>0</v>
      </c>
      <c r="N179">
        <v>0</v>
      </c>
      <c r="O179">
        <v>0</v>
      </c>
      <c r="P179">
        <v>1</v>
      </c>
      <c r="Q179">
        <v>0</v>
      </c>
      <c r="R179">
        <v>0</v>
      </c>
    </row>
    <row r="180" spans="1:18">
      <c r="A180">
        <v>29244118</v>
      </c>
      <c r="B180" t="s">
        <v>650</v>
      </c>
      <c r="C180" t="s">
        <v>408</v>
      </c>
      <c r="D180" t="s">
        <v>363</v>
      </c>
      <c r="E180" t="s">
        <v>182</v>
      </c>
      <c r="F180">
        <v>1</v>
      </c>
      <c r="G180">
        <v>1</v>
      </c>
      <c r="H180">
        <v>1</v>
      </c>
      <c r="I180">
        <v>765806.185546875</v>
      </c>
      <c r="J180">
        <v>0</v>
      </c>
      <c r="K180">
        <v>0</v>
      </c>
      <c r="L180">
        <v>0</v>
      </c>
      <c r="M180">
        <v>0</v>
      </c>
      <c r="N180">
        <v>2</v>
      </c>
      <c r="O180">
        <v>0</v>
      </c>
      <c r="P180">
        <v>0</v>
      </c>
      <c r="Q180">
        <v>0</v>
      </c>
      <c r="R180">
        <v>0</v>
      </c>
    </row>
    <row r="181" spans="1:18">
      <c r="A181">
        <v>16716509</v>
      </c>
      <c r="B181" t="s">
        <v>651</v>
      </c>
      <c r="C181" t="s">
        <v>652</v>
      </c>
      <c r="D181" t="s">
        <v>364</v>
      </c>
      <c r="E181" t="s">
        <v>183</v>
      </c>
      <c r="F181">
        <v>1</v>
      </c>
      <c r="G181">
        <v>1</v>
      </c>
      <c r="H181">
        <v>1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1</v>
      </c>
    </row>
    <row r="182" spans="1:18">
      <c r="A182">
        <v>298676444</v>
      </c>
      <c r="B182" t="s">
        <v>653</v>
      </c>
      <c r="C182" t="s">
        <v>654</v>
      </c>
      <c r="D182" t="s">
        <v>365</v>
      </c>
      <c r="E182" t="s">
        <v>184</v>
      </c>
      <c r="F182">
        <v>1</v>
      </c>
      <c r="G182">
        <v>3</v>
      </c>
      <c r="H182">
        <v>1</v>
      </c>
      <c r="I182">
        <v>0</v>
      </c>
      <c r="J182">
        <v>0</v>
      </c>
      <c r="K182">
        <v>2673912.25</v>
      </c>
      <c r="L182">
        <v>3008842.875</v>
      </c>
      <c r="M182">
        <v>6088361.5</v>
      </c>
      <c r="N182">
        <v>0</v>
      </c>
      <c r="O182">
        <v>0</v>
      </c>
      <c r="P182">
        <v>0</v>
      </c>
      <c r="Q182">
        <v>1</v>
      </c>
      <c r="R182">
        <v>1</v>
      </c>
    </row>
    <row r="183" spans="1:18">
      <c r="A183">
        <v>128485774</v>
      </c>
      <c r="B183" t="s">
        <v>655</v>
      </c>
      <c r="C183" s="2" t="s">
        <v>656</v>
      </c>
      <c r="D183" t="s">
        <v>366</v>
      </c>
      <c r="E183" t="s">
        <v>185</v>
      </c>
      <c r="F183">
        <v>1</v>
      </c>
      <c r="G183">
        <v>1</v>
      </c>
      <c r="H183">
        <v>1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1</v>
      </c>
      <c r="P183">
        <v>0</v>
      </c>
      <c r="Q183">
        <v>0</v>
      </c>
      <c r="R183">
        <v>0</v>
      </c>
    </row>
    <row r="184" spans="1:18">
      <c r="A184">
        <v>120587007</v>
      </c>
      <c r="B184" t="s">
        <v>657</v>
      </c>
      <c r="C184" t="s">
        <v>408</v>
      </c>
      <c r="D184" t="s">
        <v>367</v>
      </c>
      <c r="E184" t="s">
        <v>186</v>
      </c>
      <c r="F184">
        <v>1</v>
      </c>
      <c r="G184">
        <v>4</v>
      </c>
      <c r="H184">
        <v>1</v>
      </c>
      <c r="I184">
        <v>80200633.25</v>
      </c>
      <c r="J184">
        <v>118399005.90625</v>
      </c>
      <c r="K184">
        <v>67116098.5</v>
      </c>
      <c r="L184">
        <v>187704438</v>
      </c>
      <c r="M184">
        <v>0</v>
      </c>
      <c r="N184">
        <v>1</v>
      </c>
      <c r="O184">
        <v>1</v>
      </c>
      <c r="P184">
        <v>1</v>
      </c>
      <c r="Q184">
        <v>0</v>
      </c>
      <c r="R184">
        <v>0</v>
      </c>
    </row>
  </sheetData>
  <mergeCells count="2">
    <mergeCell ref="I1:M1"/>
    <mergeCell ref="N1:R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workbookViewId="0">
      <selection activeCell="J17" sqref="J17"/>
    </sheetView>
  </sheetViews>
  <sheetFormatPr baseColWidth="10" defaultRowHeight="15" x14ac:dyDescent="0"/>
  <sheetData>
    <row r="1" spans="1:5">
      <c r="B1" t="s">
        <v>659</v>
      </c>
      <c r="C1" t="s">
        <v>660</v>
      </c>
      <c r="D1" t="s">
        <v>661</v>
      </c>
      <c r="E1" t="s">
        <v>662</v>
      </c>
    </row>
    <row r="2" spans="1:5">
      <c r="A2" t="s">
        <v>382</v>
      </c>
      <c r="B2">
        <v>603769.03910000005</v>
      </c>
      <c r="C2">
        <v>177754005.40000001</v>
      </c>
      <c r="D2">
        <v>168577994</v>
      </c>
      <c r="E2">
        <v>468584127.39999998</v>
      </c>
    </row>
    <row r="3" spans="1:5">
      <c r="A3" t="s">
        <v>380</v>
      </c>
      <c r="B3">
        <v>56189916.859999999</v>
      </c>
      <c r="C3">
        <v>115553561.3</v>
      </c>
      <c r="D3">
        <v>61348679.719999999</v>
      </c>
      <c r="E3">
        <v>536900745</v>
      </c>
    </row>
    <row r="4" spans="1:5">
      <c r="A4" t="s">
        <v>390</v>
      </c>
      <c r="B4">
        <v>67426424.659999996</v>
      </c>
      <c r="C4">
        <v>194730151.69999999</v>
      </c>
      <c r="D4">
        <v>57300554.950000003</v>
      </c>
      <c r="E4">
        <v>202549851.5</v>
      </c>
    </row>
    <row r="5" spans="1:5">
      <c r="A5" t="s">
        <v>423</v>
      </c>
      <c r="B5">
        <v>96472949.370000005</v>
      </c>
      <c r="C5">
        <v>208764698.5</v>
      </c>
      <c r="D5">
        <v>58613005.840000004</v>
      </c>
      <c r="E5">
        <v>199274973.5</v>
      </c>
    </row>
    <row r="6" spans="1:5">
      <c r="A6" t="s">
        <v>562</v>
      </c>
      <c r="B6">
        <v>98658684.530000001</v>
      </c>
      <c r="C6">
        <v>115004827.3</v>
      </c>
      <c r="D6">
        <v>1310125.25</v>
      </c>
      <c r="E6">
        <v>244212071.30000001</v>
      </c>
    </row>
    <row r="7" spans="1:5">
      <c r="A7" t="s">
        <v>374</v>
      </c>
      <c r="B7">
        <v>56768515.649999999</v>
      </c>
      <c r="C7">
        <v>123442883.7</v>
      </c>
      <c r="D7">
        <v>63852715.210000001</v>
      </c>
      <c r="E7">
        <v>223204125.09999999</v>
      </c>
    </row>
    <row r="8" spans="1:5">
      <c r="A8" t="s">
        <v>391</v>
      </c>
      <c r="B8">
        <v>61658911.140000001</v>
      </c>
      <c r="C8">
        <v>118393014.5</v>
      </c>
      <c r="D8">
        <v>82217171.629999995</v>
      </c>
      <c r="E8">
        <v>171180746</v>
      </c>
    </row>
    <row r="9" spans="1:5">
      <c r="A9" t="s">
        <v>392</v>
      </c>
      <c r="B9">
        <v>29410287.210000001</v>
      </c>
      <c r="C9">
        <v>84075302.109999999</v>
      </c>
      <c r="D9">
        <v>37653540.509999998</v>
      </c>
      <c r="E9">
        <v>175908373.40000001</v>
      </c>
    </row>
    <row r="10" spans="1:5">
      <c r="A10" t="s">
        <v>413</v>
      </c>
      <c r="B10">
        <v>15192322.609999999</v>
      </c>
      <c r="C10">
        <v>41536650.509999998</v>
      </c>
      <c r="D10">
        <v>63090903.799999997</v>
      </c>
      <c r="E10">
        <v>217675221.69999999</v>
      </c>
    </row>
    <row r="11" spans="1:5">
      <c r="A11" t="s">
        <v>657</v>
      </c>
      <c r="B11">
        <v>38198372.659999996</v>
      </c>
      <c r="C11">
        <v>-13084534.75</v>
      </c>
      <c r="D11">
        <v>107503804.8</v>
      </c>
      <c r="E11">
        <v>-80200633.25</v>
      </c>
    </row>
    <row r="12" spans="1:5">
      <c r="A12" t="s">
        <v>396</v>
      </c>
      <c r="B12">
        <v>64695551.140000001</v>
      </c>
      <c r="C12">
        <v>92387553</v>
      </c>
      <c r="D12">
        <v>35715492.189999998</v>
      </c>
      <c r="E12">
        <v>31656158.640000001</v>
      </c>
    </row>
    <row r="13" spans="1:5">
      <c r="A13" t="s">
        <v>378</v>
      </c>
      <c r="B13">
        <v>66961894.649999999</v>
      </c>
      <c r="C13">
        <v>60827006.43</v>
      </c>
      <c r="D13">
        <v>81825129.879999995</v>
      </c>
      <c r="E13">
        <v>67838031.430000007</v>
      </c>
    </row>
    <row r="14" spans="1:5">
      <c r="A14" t="s">
        <v>388</v>
      </c>
      <c r="B14">
        <v>42797599.770000003</v>
      </c>
      <c r="C14">
        <v>18716802.43</v>
      </c>
      <c r="D14">
        <v>106904309.3</v>
      </c>
      <c r="E14">
        <v>78229213.760000005</v>
      </c>
    </row>
    <row r="15" spans="1:5">
      <c r="A15" t="s">
        <v>403</v>
      </c>
      <c r="B15">
        <v>7885615.4639999997</v>
      </c>
      <c r="C15">
        <v>41602575.130000003</v>
      </c>
      <c r="D15">
        <v>64153644.189999998</v>
      </c>
      <c r="E15">
        <v>110242456.7</v>
      </c>
    </row>
    <row r="16" spans="1:5">
      <c r="A16" t="s">
        <v>400</v>
      </c>
      <c r="B16">
        <v>42453908.880000003</v>
      </c>
      <c r="C16">
        <v>74618843.489999995</v>
      </c>
      <c r="D16">
        <v>46424764.969999999</v>
      </c>
      <c r="E16">
        <v>117299117.40000001</v>
      </c>
    </row>
    <row r="17" spans="1:5">
      <c r="A17" t="s">
        <v>384</v>
      </c>
      <c r="B17">
        <v>59153225.469999999</v>
      </c>
      <c r="C17">
        <v>103732463.5</v>
      </c>
      <c r="D17">
        <v>42599416.899999999</v>
      </c>
      <c r="E17">
        <v>95168357.299999997</v>
      </c>
    </row>
    <row r="18" spans="1:5">
      <c r="A18" t="s">
        <v>647</v>
      </c>
      <c r="B18">
        <v>0</v>
      </c>
      <c r="C18">
        <v>44807922.5</v>
      </c>
      <c r="D18">
        <v>99158427</v>
      </c>
      <c r="E18">
        <v>0</v>
      </c>
    </row>
    <row r="19" spans="1:5">
      <c r="A19" t="s">
        <v>437</v>
      </c>
      <c r="B19">
        <v>5285404.9869999997</v>
      </c>
      <c r="C19">
        <v>46252558.899999999</v>
      </c>
      <c r="D19">
        <v>3294093.4380000001</v>
      </c>
      <c r="E19">
        <v>20528603.57</v>
      </c>
    </row>
    <row r="20" spans="1:5">
      <c r="A20" t="s">
        <v>459</v>
      </c>
      <c r="B20">
        <v>14101079.23</v>
      </c>
      <c r="C20">
        <v>55045866.079999998</v>
      </c>
      <c r="D20">
        <v>0</v>
      </c>
      <c r="E20">
        <v>6872507.7929999996</v>
      </c>
    </row>
    <row r="21" spans="1:5">
      <c r="A21" t="s">
        <v>477</v>
      </c>
      <c r="B21">
        <v>5411396.75</v>
      </c>
      <c r="C21">
        <v>48455942.969999999</v>
      </c>
      <c r="D21">
        <v>0</v>
      </c>
      <c r="E21">
        <v>3419714.1880000001</v>
      </c>
    </row>
    <row r="22" spans="1:5">
      <c r="A22" t="s">
        <v>414</v>
      </c>
      <c r="B22">
        <v>12547372.93</v>
      </c>
      <c r="C22">
        <v>47538017.700000003</v>
      </c>
      <c r="D22">
        <v>1128262.4839999999</v>
      </c>
      <c r="E22">
        <v>2479869.4380000001</v>
      </c>
    </row>
    <row r="23" spans="1:5">
      <c r="A23" t="s">
        <v>427</v>
      </c>
      <c r="B23">
        <v>13070499.9</v>
      </c>
      <c r="C23">
        <v>37614698.490000002</v>
      </c>
      <c r="D23">
        <v>0</v>
      </c>
      <c r="E23">
        <v>8492138.125</v>
      </c>
    </row>
    <row r="24" spans="1:5">
      <c r="A24" t="s">
        <v>463</v>
      </c>
      <c r="B24">
        <v>3583225.5</v>
      </c>
      <c r="C24">
        <v>32020190.32</v>
      </c>
      <c r="D24">
        <v>0</v>
      </c>
      <c r="E24">
        <v>1503255.5</v>
      </c>
    </row>
    <row r="25" spans="1:5">
      <c r="A25" t="s">
        <v>452</v>
      </c>
      <c r="B25">
        <v>7486424.4740000004</v>
      </c>
      <c r="C25">
        <v>38598367.520000003</v>
      </c>
      <c r="D25">
        <v>9673634.7819999997</v>
      </c>
      <c r="E25">
        <v>1702471.182</v>
      </c>
    </row>
    <row r="26" spans="1:5">
      <c r="A26" t="s">
        <v>588</v>
      </c>
      <c r="B26">
        <v>16424455.84</v>
      </c>
      <c r="C26">
        <v>10274552.25</v>
      </c>
      <c r="D26">
        <v>0</v>
      </c>
      <c r="E26">
        <v>0</v>
      </c>
    </row>
    <row r="27" spans="1:5">
      <c r="A27" t="s">
        <v>512</v>
      </c>
      <c r="B27">
        <v>14741648.300000001</v>
      </c>
      <c r="C27">
        <v>8805408.2229999993</v>
      </c>
      <c r="D27">
        <v>6673963.375</v>
      </c>
      <c r="E27">
        <v>5779360.574</v>
      </c>
    </row>
    <row r="28" spans="1:5">
      <c r="A28" t="s">
        <v>530</v>
      </c>
      <c r="B28">
        <v>0</v>
      </c>
      <c r="C28">
        <v>1727770.828</v>
      </c>
      <c r="D28">
        <v>0</v>
      </c>
      <c r="E28">
        <v>12350588.279999999</v>
      </c>
    </row>
    <row r="29" spans="1:5">
      <c r="A29" t="s">
        <v>486</v>
      </c>
      <c r="B29">
        <v>0</v>
      </c>
      <c r="C29">
        <v>0</v>
      </c>
      <c r="D29">
        <v>0</v>
      </c>
      <c r="E29">
        <v>12003360.84</v>
      </c>
    </row>
    <row r="30" spans="1:5">
      <c r="A30" t="s">
        <v>496</v>
      </c>
      <c r="B30">
        <v>0</v>
      </c>
      <c r="C30">
        <v>1427524.75</v>
      </c>
      <c r="D30">
        <v>6561188.2029999997</v>
      </c>
      <c r="E30">
        <v>18751082.09</v>
      </c>
    </row>
    <row r="31" spans="1:5">
      <c r="A31" t="s">
        <v>518</v>
      </c>
      <c r="B31">
        <v>1081444.172</v>
      </c>
      <c r="C31">
        <v>1559287.7339999999</v>
      </c>
      <c r="D31">
        <v>10076582.359999999</v>
      </c>
      <c r="E31">
        <v>16172100.869999999</v>
      </c>
    </row>
    <row r="32" spans="1:5">
      <c r="A32" t="s">
        <v>566</v>
      </c>
      <c r="B32">
        <v>0</v>
      </c>
      <c r="C32">
        <v>10908491.66</v>
      </c>
      <c r="D32">
        <v>11644630.75</v>
      </c>
      <c r="E32">
        <v>14159112.279999999</v>
      </c>
    </row>
    <row r="33" spans="1:5">
      <c r="A33" t="s">
        <v>593</v>
      </c>
      <c r="B33">
        <v>6539222.6679999996</v>
      </c>
      <c r="C33">
        <v>15921214.109999999</v>
      </c>
      <c r="D33">
        <v>2698758.625</v>
      </c>
      <c r="E33">
        <v>7147139.8439999996</v>
      </c>
    </row>
    <row r="34" spans="1:5">
      <c r="A34" t="s">
        <v>547</v>
      </c>
      <c r="B34">
        <v>5026403.49</v>
      </c>
      <c r="C34">
        <v>13020973.5</v>
      </c>
      <c r="D34">
        <v>5499639.1150000002</v>
      </c>
      <c r="E34">
        <v>8809448.8589999992</v>
      </c>
    </row>
    <row r="35" spans="1:5">
      <c r="A35" t="s">
        <v>529</v>
      </c>
      <c r="B35">
        <v>5434433.0080000004</v>
      </c>
      <c r="C35">
        <v>12926715.189999999</v>
      </c>
      <c r="D35">
        <v>3651383.156</v>
      </c>
      <c r="E35">
        <v>10492396.869999999</v>
      </c>
    </row>
    <row r="36" spans="1:5">
      <c r="A36" t="s">
        <v>447</v>
      </c>
      <c r="B36">
        <v>4421306.6430000002</v>
      </c>
      <c r="C36">
        <v>10090879.32</v>
      </c>
      <c r="D36">
        <v>7679726.8099999996</v>
      </c>
      <c r="E36">
        <v>11652364.92</v>
      </c>
    </row>
    <row r="37" spans="1:5">
      <c r="A37" t="s">
        <v>419</v>
      </c>
      <c r="B37">
        <v>9804017.0889999997</v>
      </c>
      <c r="C37">
        <v>9917737.6669999994</v>
      </c>
      <c r="D37">
        <v>5899891.7019999996</v>
      </c>
      <c r="E37">
        <v>11425777.85</v>
      </c>
    </row>
    <row r="38" spans="1:5">
      <c r="A38" t="s">
        <v>487</v>
      </c>
      <c r="B38">
        <v>1337442.9450000001</v>
      </c>
      <c r="C38">
        <v>7817858.3130000001</v>
      </c>
      <c r="D38">
        <v>1733818.1370000001</v>
      </c>
      <c r="E38">
        <v>12471415.16</v>
      </c>
    </row>
    <row r="39" spans="1:5">
      <c r="A39" t="s">
        <v>501</v>
      </c>
      <c r="B39">
        <v>3876229.531</v>
      </c>
      <c r="C39">
        <v>6886430.8159999996</v>
      </c>
      <c r="D39">
        <v>2940816.3590000002</v>
      </c>
      <c r="E39">
        <v>11046924.16</v>
      </c>
    </row>
    <row r="40" spans="1:5">
      <c r="A40" t="s">
        <v>432</v>
      </c>
      <c r="B40">
        <v>4668411.7450000001</v>
      </c>
      <c r="C40">
        <v>7767567.7659999998</v>
      </c>
      <c r="D40">
        <v>3576894.6069999998</v>
      </c>
      <c r="E40">
        <v>12365722.4</v>
      </c>
    </row>
    <row r="41" spans="1:5">
      <c r="A41" t="s">
        <v>498</v>
      </c>
      <c r="B41">
        <v>4173304.7110000001</v>
      </c>
      <c r="C41">
        <v>3932034.125</v>
      </c>
      <c r="D41">
        <v>9230772.5079999994</v>
      </c>
      <c r="E41">
        <v>7855902.9359999998</v>
      </c>
    </row>
    <row r="42" spans="1:5">
      <c r="A42" t="s">
        <v>642</v>
      </c>
      <c r="B42">
        <v>7025108.25</v>
      </c>
      <c r="C42">
        <v>7113858.1880000001</v>
      </c>
      <c r="D42">
        <v>5511925.875</v>
      </c>
      <c r="E42">
        <v>7019679.0939999996</v>
      </c>
    </row>
    <row r="43" spans="1:5">
      <c r="A43" t="s">
        <v>499</v>
      </c>
      <c r="B43">
        <v>7820299.8909999998</v>
      </c>
      <c r="C43">
        <v>3867111.906</v>
      </c>
      <c r="D43">
        <v>2385530.3590000002</v>
      </c>
      <c r="E43">
        <v>8210454.5829999996</v>
      </c>
    </row>
    <row r="44" spans="1:5">
      <c r="A44" t="s">
        <v>579</v>
      </c>
      <c r="B44">
        <v>0</v>
      </c>
      <c r="C44">
        <v>12574303.25</v>
      </c>
      <c r="D44">
        <v>0</v>
      </c>
      <c r="E44">
        <v>0</v>
      </c>
    </row>
    <row r="45" spans="1:5">
      <c r="A45" t="s">
        <v>429</v>
      </c>
      <c r="B45">
        <v>1010560.406</v>
      </c>
      <c r="C45">
        <v>17311012.300000001</v>
      </c>
      <c r="D45">
        <v>0</v>
      </c>
      <c r="E45">
        <v>863435.44530000002</v>
      </c>
    </row>
    <row r="46" spans="1:5">
      <c r="A46" t="s">
        <v>465</v>
      </c>
      <c r="B46">
        <v>5315508.9649999999</v>
      </c>
      <c r="C46">
        <v>-3998506.8840000001</v>
      </c>
      <c r="D46">
        <v>4497955.4440000001</v>
      </c>
      <c r="E46">
        <v>-4052820.0950000002</v>
      </c>
    </row>
    <row r="47" spans="1:5">
      <c r="A47" t="s">
        <v>469</v>
      </c>
      <c r="B47">
        <v>9640613.716</v>
      </c>
      <c r="C47">
        <v>1734783.3230000001</v>
      </c>
      <c r="D47">
        <v>0</v>
      </c>
      <c r="E47">
        <v>3772080.0419999999</v>
      </c>
    </row>
    <row r="48" spans="1:5">
      <c r="A48" t="s">
        <v>467</v>
      </c>
      <c r="B48">
        <v>7933716.4380000001</v>
      </c>
      <c r="C48">
        <v>5621029.6210000003</v>
      </c>
      <c r="D48">
        <v>0</v>
      </c>
      <c r="E48">
        <v>0</v>
      </c>
    </row>
    <row r="49" spans="1:5">
      <c r="A49" t="s">
        <v>539</v>
      </c>
      <c r="B49">
        <v>4537134.1880000001</v>
      </c>
      <c r="C49">
        <v>2743694.156</v>
      </c>
      <c r="D49">
        <v>0</v>
      </c>
      <c r="E49">
        <v>0</v>
      </c>
    </row>
    <row r="50" spans="1:5">
      <c r="A50" t="s">
        <v>591</v>
      </c>
      <c r="B50">
        <v>671435.46089999995</v>
      </c>
      <c r="C50">
        <v>8702071.25</v>
      </c>
      <c r="D50">
        <v>0</v>
      </c>
      <c r="E50">
        <v>0</v>
      </c>
    </row>
    <row r="51" spans="1:5">
      <c r="A51" t="s">
        <v>569</v>
      </c>
      <c r="B51">
        <v>0</v>
      </c>
      <c r="C51">
        <v>7700907.125</v>
      </c>
      <c r="D51">
        <v>0</v>
      </c>
      <c r="E51">
        <v>1813222.3910000001</v>
      </c>
    </row>
    <row r="52" spans="1:5">
      <c r="A52" t="s">
        <v>453</v>
      </c>
      <c r="B52">
        <v>0</v>
      </c>
      <c r="C52">
        <v>5868301.841</v>
      </c>
      <c r="D52">
        <v>0</v>
      </c>
      <c r="E52">
        <v>862718.6875</v>
      </c>
    </row>
    <row r="53" spans="1:5">
      <c r="A53" t="s">
        <v>553</v>
      </c>
      <c r="B53">
        <v>0</v>
      </c>
      <c r="C53">
        <v>600225.03130000003</v>
      </c>
      <c r="D53">
        <v>4142467.102</v>
      </c>
      <c r="E53">
        <v>0</v>
      </c>
    </row>
    <row r="54" spans="1:5">
      <c r="A54" t="s">
        <v>484</v>
      </c>
      <c r="B54">
        <v>1937083.7339999999</v>
      </c>
      <c r="C54">
        <v>-631396.24219999998</v>
      </c>
      <c r="D54">
        <v>6147620.443</v>
      </c>
      <c r="E54">
        <v>-1996246.5160000001</v>
      </c>
    </row>
    <row r="55" spans="1:5">
      <c r="A55" t="s">
        <v>612</v>
      </c>
      <c r="B55">
        <v>-942438.45310000004</v>
      </c>
      <c r="C55">
        <v>-3478307.375</v>
      </c>
      <c r="D55">
        <v>-1650897.625</v>
      </c>
      <c r="E55">
        <v>-1111144.281</v>
      </c>
    </row>
    <row r="56" spans="1:5">
      <c r="A56" t="s">
        <v>455</v>
      </c>
      <c r="B56">
        <v>0</v>
      </c>
      <c r="C56">
        <v>4672586.5310000004</v>
      </c>
      <c r="D56">
        <v>0</v>
      </c>
      <c r="E56">
        <v>0</v>
      </c>
    </row>
    <row r="57" spans="1:5">
      <c r="A57" t="s">
        <v>614</v>
      </c>
      <c r="B57">
        <v>0</v>
      </c>
      <c r="C57">
        <v>3010401.25</v>
      </c>
      <c r="D57">
        <v>0</v>
      </c>
      <c r="E57">
        <v>0</v>
      </c>
    </row>
    <row r="58" spans="1:5">
      <c r="A58" t="s">
        <v>551</v>
      </c>
      <c r="B58">
        <v>0</v>
      </c>
      <c r="C58">
        <v>3181639.9920000001</v>
      </c>
      <c r="D58">
        <v>0</v>
      </c>
      <c r="E58">
        <v>0</v>
      </c>
    </row>
    <row r="59" spans="1:5">
      <c r="A59" t="s">
        <v>546</v>
      </c>
      <c r="B59">
        <v>0</v>
      </c>
      <c r="C59">
        <v>3180658.4959999998</v>
      </c>
      <c r="D59">
        <v>0</v>
      </c>
      <c r="E59">
        <v>0</v>
      </c>
    </row>
    <row r="60" spans="1:5">
      <c r="A60" t="s">
        <v>635</v>
      </c>
      <c r="B60">
        <v>0</v>
      </c>
      <c r="C60">
        <v>3617971.781</v>
      </c>
      <c r="D60">
        <v>0</v>
      </c>
      <c r="E60">
        <v>0</v>
      </c>
    </row>
    <row r="61" spans="1:5">
      <c r="A61" t="s">
        <v>649</v>
      </c>
      <c r="B61">
        <v>0</v>
      </c>
      <c r="C61">
        <v>3937739.75</v>
      </c>
      <c r="D61">
        <v>0</v>
      </c>
      <c r="E61">
        <v>0</v>
      </c>
    </row>
    <row r="62" spans="1:5">
      <c r="A62" t="s">
        <v>507</v>
      </c>
      <c r="B62">
        <v>1870567.1880000001</v>
      </c>
      <c r="C62">
        <v>1970116.5859999999</v>
      </c>
      <c r="D62">
        <v>0</v>
      </c>
      <c r="E62">
        <v>1979006.1410000001</v>
      </c>
    </row>
    <row r="63" spans="1:5">
      <c r="A63" t="s">
        <v>544</v>
      </c>
      <c r="B63">
        <v>0</v>
      </c>
      <c r="C63">
        <v>3797637.9380000001</v>
      </c>
      <c r="D63">
        <v>0</v>
      </c>
      <c r="E63">
        <v>1643094.5160000001</v>
      </c>
    </row>
    <row r="64" spans="1:5">
      <c r="A64" t="s">
        <v>564</v>
      </c>
      <c r="B64">
        <v>425156.0625</v>
      </c>
      <c r="C64">
        <v>2657158.125</v>
      </c>
      <c r="D64">
        <v>-8427.578125</v>
      </c>
      <c r="E64">
        <v>2318903.7659999998</v>
      </c>
    </row>
    <row r="65" spans="1:5">
      <c r="A65" t="s">
        <v>568</v>
      </c>
      <c r="B65">
        <v>1045106.875</v>
      </c>
      <c r="C65">
        <v>2945679.906</v>
      </c>
      <c r="D65">
        <v>0</v>
      </c>
      <c r="E65">
        <v>2179202.8960000002</v>
      </c>
    </row>
    <row r="66" spans="1:5">
      <c r="A66" t="s">
        <v>616</v>
      </c>
      <c r="B66">
        <v>-809639.90630000003</v>
      </c>
      <c r="C66">
        <v>865313.5</v>
      </c>
      <c r="D66">
        <v>1787236.531</v>
      </c>
      <c r="E66">
        <v>1758249.281</v>
      </c>
    </row>
    <row r="67" spans="1:5">
      <c r="A67" t="s">
        <v>627</v>
      </c>
      <c r="B67">
        <v>875645.80859999999</v>
      </c>
      <c r="C67">
        <v>1516482.781</v>
      </c>
      <c r="D67">
        <v>0</v>
      </c>
      <c r="E67">
        <v>1914293.578</v>
      </c>
    </row>
    <row r="68" spans="1:5">
      <c r="A68" t="s">
        <v>623</v>
      </c>
      <c r="B68">
        <v>0</v>
      </c>
      <c r="C68">
        <v>792186.65630000003</v>
      </c>
      <c r="D68">
        <v>0</v>
      </c>
      <c r="E68">
        <v>2288250.7579999999</v>
      </c>
    </row>
    <row r="69" spans="1:5">
      <c r="A69" t="s">
        <v>573</v>
      </c>
      <c r="B69">
        <v>0</v>
      </c>
      <c r="C69">
        <v>1455093.625</v>
      </c>
      <c r="D69">
        <v>0</v>
      </c>
      <c r="E69">
        <v>2295593.5419999999</v>
      </c>
    </row>
    <row r="70" spans="1:5">
      <c r="A70" t="s">
        <v>575</v>
      </c>
      <c r="B70">
        <v>0</v>
      </c>
      <c r="C70">
        <v>1149184.3089999999</v>
      </c>
      <c r="D70">
        <v>0</v>
      </c>
      <c r="E70">
        <v>2435512.9840000002</v>
      </c>
    </row>
    <row r="71" spans="1:5">
      <c r="A71" t="s">
        <v>539</v>
      </c>
      <c r="B71">
        <v>0</v>
      </c>
      <c r="C71">
        <v>0</v>
      </c>
      <c r="D71">
        <v>0</v>
      </c>
      <c r="E71">
        <v>2074850.8130000001</v>
      </c>
    </row>
    <row r="72" spans="1:5">
      <c r="A72" t="s">
        <v>508</v>
      </c>
      <c r="B72">
        <v>409910.87109999999</v>
      </c>
      <c r="C72">
        <v>522345.15629999997</v>
      </c>
      <c r="D72">
        <v>792163.8125</v>
      </c>
      <c r="E72">
        <v>2666259.4109999998</v>
      </c>
    </row>
    <row r="73" spans="1:5">
      <c r="A73" t="s">
        <v>577</v>
      </c>
      <c r="B73">
        <v>958578.01560000004</v>
      </c>
      <c r="C73">
        <v>0</v>
      </c>
      <c r="D73">
        <v>2017283.5</v>
      </c>
      <c r="E73">
        <v>0</v>
      </c>
    </row>
    <row r="74" spans="1:5">
      <c r="A74" t="s">
        <v>583</v>
      </c>
      <c r="B74">
        <v>756016.73439999996</v>
      </c>
      <c r="C74">
        <v>-288471.18359999999</v>
      </c>
      <c r="D74">
        <v>1568739.969</v>
      </c>
      <c r="E74">
        <v>164247.7188</v>
      </c>
    </row>
    <row r="75" spans="1:5">
      <c r="A75" t="s">
        <v>650</v>
      </c>
      <c r="B75">
        <v>-765806.18550000002</v>
      </c>
      <c r="C75">
        <v>-765806.18550000002</v>
      </c>
      <c r="D75">
        <v>-765806.18550000002</v>
      </c>
      <c r="E75">
        <v>-765806.18550000002</v>
      </c>
    </row>
    <row r="76" spans="1:5">
      <c r="A76" t="s">
        <v>618</v>
      </c>
      <c r="B76">
        <v>1203308.5630000001</v>
      </c>
      <c r="C76">
        <v>0</v>
      </c>
      <c r="D76">
        <v>0</v>
      </c>
      <c r="E76">
        <v>0</v>
      </c>
    </row>
    <row r="77" spans="1:5">
      <c r="A77" t="s">
        <v>560</v>
      </c>
      <c r="B77">
        <v>641460.73439999996</v>
      </c>
      <c r="C77">
        <v>0</v>
      </c>
      <c r="D77">
        <v>0</v>
      </c>
      <c r="E77">
        <v>0</v>
      </c>
    </row>
    <row r="78" spans="1:5">
      <c r="A78" t="s">
        <v>589</v>
      </c>
      <c r="B78">
        <v>790228.91410000005</v>
      </c>
      <c r="C78">
        <v>0</v>
      </c>
      <c r="D78">
        <v>0</v>
      </c>
      <c r="E78">
        <v>0</v>
      </c>
    </row>
    <row r="79" spans="1:5">
      <c r="A79" t="s">
        <v>624</v>
      </c>
      <c r="B79">
        <v>957422.51560000004</v>
      </c>
      <c r="C79">
        <v>0</v>
      </c>
      <c r="D79">
        <v>0</v>
      </c>
      <c r="E79">
        <v>0</v>
      </c>
    </row>
    <row r="80" spans="1:5">
      <c r="A80" t="s">
        <v>609</v>
      </c>
      <c r="B80">
        <v>902882.90630000003</v>
      </c>
      <c r="C80">
        <v>0</v>
      </c>
      <c r="D80">
        <v>0</v>
      </c>
      <c r="E80">
        <v>0</v>
      </c>
    </row>
    <row r="81" spans="1:5">
      <c r="A81" t="s">
        <v>610</v>
      </c>
      <c r="B81">
        <v>0</v>
      </c>
      <c r="C81">
        <v>1116903.125</v>
      </c>
      <c r="D81">
        <v>0</v>
      </c>
      <c r="E81">
        <v>0</v>
      </c>
    </row>
    <row r="82" spans="1:5">
      <c r="A82" t="s">
        <v>581</v>
      </c>
      <c r="B82">
        <v>0</v>
      </c>
      <c r="C82">
        <v>862129.70310000004</v>
      </c>
      <c r="D82">
        <v>0</v>
      </c>
      <c r="E82">
        <v>0</v>
      </c>
    </row>
    <row r="83" spans="1:5">
      <c r="A83" t="s">
        <v>584</v>
      </c>
      <c r="B83">
        <v>0</v>
      </c>
      <c r="C83">
        <v>811571.5625</v>
      </c>
      <c r="D83">
        <v>0</v>
      </c>
      <c r="E83">
        <v>0</v>
      </c>
    </row>
    <row r="84" spans="1:5">
      <c r="A84" t="s">
        <v>570</v>
      </c>
      <c r="B84">
        <v>0</v>
      </c>
      <c r="C84">
        <v>833201.04689999996</v>
      </c>
      <c r="D84">
        <v>0</v>
      </c>
      <c r="E84">
        <v>0</v>
      </c>
    </row>
    <row r="85" spans="1:5">
      <c r="A85" t="s">
        <v>578</v>
      </c>
      <c r="B85">
        <v>0</v>
      </c>
      <c r="C85">
        <v>437155.77730000002</v>
      </c>
      <c r="D85">
        <v>627442.76950000005</v>
      </c>
      <c r="E85">
        <v>0</v>
      </c>
    </row>
    <row r="86" spans="1:5">
      <c r="A86" t="s">
        <v>594</v>
      </c>
      <c r="B86">
        <v>0</v>
      </c>
      <c r="C86">
        <v>319605.14059999998</v>
      </c>
      <c r="D86">
        <v>0</v>
      </c>
      <c r="E86">
        <v>0</v>
      </c>
    </row>
    <row r="87" spans="1:5">
      <c r="A87" t="s">
        <v>590</v>
      </c>
      <c r="B87">
        <v>0</v>
      </c>
      <c r="C87">
        <v>382955.09379999997</v>
      </c>
      <c r="D87">
        <v>0</v>
      </c>
      <c r="E87">
        <v>0</v>
      </c>
    </row>
    <row r="88" spans="1:5">
      <c r="A88" t="s">
        <v>643</v>
      </c>
      <c r="B88">
        <v>0</v>
      </c>
      <c r="C88">
        <v>401207.90629999997</v>
      </c>
      <c r="D88">
        <v>0</v>
      </c>
      <c r="E88">
        <v>0</v>
      </c>
    </row>
    <row r="89" spans="1:5">
      <c r="A89" t="s">
        <v>636</v>
      </c>
      <c r="B89">
        <v>0</v>
      </c>
      <c r="C89">
        <v>0</v>
      </c>
      <c r="D89">
        <v>163199.1973</v>
      </c>
      <c r="E89">
        <v>0</v>
      </c>
    </row>
    <row r="90" spans="1:5">
      <c r="A90" t="s">
        <v>613</v>
      </c>
      <c r="B90">
        <v>0</v>
      </c>
      <c r="C90">
        <v>0</v>
      </c>
      <c r="D90">
        <v>0</v>
      </c>
      <c r="E90">
        <v>0</v>
      </c>
    </row>
    <row r="91" spans="1:5">
      <c r="A91" t="s">
        <v>630</v>
      </c>
      <c r="B91">
        <v>0</v>
      </c>
      <c r="C91">
        <v>0</v>
      </c>
      <c r="D91">
        <v>0</v>
      </c>
      <c r="E91">
        <v>0</v>
      </c>
    </row>
    <row r="92" spans="1:5">
      <c r="A92" t="s">
        <v>626</v>
      </c>
      <c r="B92">
        <v>0</v>
      </c>
      <c r="C92">
        <v>0</v>
      </c>
      <c r="D92">
        <v>0</v>
      </c>
      <c r="E92">
        <v>0</v>
      </c>
    </row>
    <row r="93" spans="1:5">
      <c r="A93" t="s">
        <v>655</v>
      </c>
      <c r="B93">
        <v>0</v>
      </c>
      <c r="C93">
        <v>0</v>
      </c>
      <c r="D93">
        <v>0</v>
      </c>
      <c r="E93">
        <v>0</v>
      </c>
    </row>
    <row r="94" spans="1:5">
      <c r="A94" t="s">
        <v>468</v>
      </c>
      <c r="B94">
        <v>0</v>
      </c>
      <c r="C94">
        <v>0</v>
      </c>
      <c r="D94">
        <v>0</v>
      </c>
      <c r="E94">
        <v>0</v>
      </c>
    </row>
    <row r="95" spans="1:5">
      <c r="A95" t="s">
        <v>620</v>
      </c>
      <c r="B95">
        <v>0</v>
      </c>
      <c r="C95">
        <v>0</v>
      </c>
      <c r="D95">
        <v>0</v>
      </c>
      <c r="E95">
        <v>0</v>
      </c>
    </row>
    <row r="96" spans="1:5">
      <c r="A96" t="s">
        <v>644</v>
      </c>
      <c r="B96">
        <v>0</v>
      </c>
      <c r="C96">
        <v>0</v>
      </c>
      <c r="D96">
        <v>0</v>
      </c>
      <c r="E96">
        <v>0</v>
      </c>
    </row>
    <row r="97" spans="1:5">
      <c r="A97" t="s">
        <v>592</v>
      </c>
      <c r="B97">
        <v>0</v>
      </c>
      <c r="C97">
        <v>0</v>
      </c>
      <c r="D97">
        <v>0</v>
      </c>
      <c r="E97">
        <v>0</v>
      </c>
    </row>
    <row r="98" spans="1:5">
      <c r="A98" t="s">
        <v>646</v>
      </c>
      <c r="B98">
        <v>0</v>
      </c>
      <c r="C98">
        <v>0</v>
      </c>
      <c r="D98">
        <v>0</v>
      </c>
      <c r="E98">
        <v>0</v>
      </c>
    </row>
    <row r="99" spans="1:5">
      <c r="A99" t="s">
        <v>634</v>
      </c>
      <c r="B99">
        <v>0</v>
      </c>
      <c r="C99">
        <v>0</v>
      </c>
      <c r="D99">
        <v>0</v>
      </c>
      <c r="E99">
        <v>0</v>
      </c>
    </row>
    <row r="100" spans="1:5">
      <c r="A100" t="s">
        <v>651</v>
      </c>
      <c r="B100">
        <v>0</v>
      </c>
      <c r="C100">
        <v>0</v>
      </c>
      <c r="D100">
        <v>0</v>
      </c>
      <c r="E100">
        <v>0</v>
      </c>
    </row>
    <row r="101" spans="1:5">
      <c r="A101" t="s">
        <v>605</v>
      </c>
      <c r="B101">
        <v>0</v>
      </c>
      <c r="C101">
        <v>0</v>
      </c>
      <c r="D101">
        <v>0</v>
      </c>
      <c r="E101">
        <v>942952.125</v>
      </c>
    </row>
    <row r="102" spans="1:5">
      <c r="A102" t="s">
        <v>638</v>
      </c>
      <c r="B102">
        <v>0</v>
      </c>
      <c r="C102">
        <v>0</v>
      </c>
      <c r="D102">
        <v>0</v>
      </c>
      <c r="E102">
        <v>517361.95309999998</v>
      </c>
    </row>
    <row r="103" spans="1:5">
      <c r="A103" t="s">
        <v>628</v>
      </c>
      <c r="B103">
        <v>0</v>
      </c>
      <c r="C103">
        <v>0</v>
      </c>
      <c r="D103">
        <v>0</v>
      </c>
      <c r="E103">
        <v>575988.20310000004</v>
      </c>
    </row>
    <row r="104" spans="1:5">
      <c r="A104" t="s">
        <v>582</v>
      </c>
      <c r="B104">
        <v>0</v>
      </c>
      <c r="C104">
        <v>2099309.2760000001</v>
      </c>
      <c r="D104">
        <v>0</v>
      </c>
      <c r="E104">
        <v>0</v>
      </c>
    </row>
    <row r="105" spans="1:5">
      <c r="A105" t="s">
        <v>596</v>
      </c>
      <c r="B105">
        <v>413364.04690000002</v>
      </c>
      <c r="C105">
        <v>1635417.2420000001</v>
      </c>
      <c r="D105">
        <v>0</v>
      </c>
      <c r="E105">
        <v>0</v>
      </c>
    </row>
    <row r="106" spans="1:5">
      <c r="A106" t="s">
        <v>500</v>
      </c>
      <c r="B106">
        <v>641998.46089999995</v>
      </c>
      <c r="C106">
        <v>1450536.686</v>
      </c>
      <c r="D106">
        <v>990955.41410000005</v>
      </c>
      <c r="E106">
        <v>1184904.9539999999</v>
      </c>
    </row>
    <row r="107" spans="1:5">
      <c r="A107" t="s">
        <v>622</v>
      </c>
      <c r="B107">
        <v>0</v>
      </c>
      <c r="C107">
        <v>1057916.4879999999</v>
      </c>
      <c r="D107">
        <v>954370.96389999997</v>
      </c>
      <c r="E107">
        <v>649215.63379999995</v>
      </c>
    </row>
    <row r="108" spans="1:5">
      <c r="A108" t="s">
        <v>473</v>
      </c>
      <c r="B108">
        <v>665865.84699999995</v>
      </c>
      <c r="C108">
        <v>635718.75329999998</v>
      </c>
      <c r="D108">
        <v>819873.03130000003</v>
      </c>
      <c r="E108">
        <v>442057.99280000001</v>
      </c>
    </row>
    <row r="109" spans="1:5">
      <c r="A109" t="s">
        <v>526</v>
      </c>
      <c r="B109">
        <v>2946559.875</v>
      </c>
      <c r="C109">
        <v>0</v>
      </c>
      <c r="D109">
        <v>1526079.388</v>
      </c>
      <c r="E109">
        <v>1483340.469</v>
      </c>
    </row>
    <row r="110" spans="1:5">
      <c r="A110" t="s">
        <v>602</v>
      </c>
      <c r="B110">
        <v>3162297.1880000001</v>
      </c>
      <c r="C110">
        <v>0</v>
      </c>
      <c r="D110">
        <v>0</v>
      </c>
      <c r="E110">
        <v>0</v>
      </c>
    </row>
    <row r="111" spans="1:5">
      <c r="A111" t="s">
        <v>631</v>
      </c>
      <c r="B111">
        <v>2394503.6880000001</v>
      </c>
      <c r="C111">
        <v>0</v>
      </c>
      <c r="D111">
        <v>0</v>
      </c>
      <c r="E111">
        <v>0</v>
      </c>
    </row>
    <row r="112" spans="1:5">
      <c r="A112" t="s">
        <v>556</v>
      </c>
      <c r="B112">
        <v>2516869.0469999998</v>
      </c>
      <c r="C112">
        <v>0</v>
      </c>
      <c r="D112">
        <v>0</v>
      </c>
      <c r="E112">
        <v>0</v>
      </c>
    </row>
    <row r="113" spans="1:5">
      <c r="A113" t="s">
        <v>598</v>
      </c>
      <c r="B113">
        <v>1986134.4879999999</v>
      </c>
      <c r="C113">
        <v>702066.40630000003</v>
      </c>
      <c r="D113">
        <v>391965.71879999997</v>
      </c>
      <c r="E113">
        <v>0</v>
      </c>
    </row>
    <row r="114" spans="1:5">
      <c r="A114" t="s">
        <v>540</v>
      </c>
      <c r="B114">
        <v>2140010.227</v>
      </c>
      <c r="C114">
        <v>215180.41409999999</v>
      </c>
      <c r="D114">
        <v>542548.91410000005</v>
      </c>
      <c r="E114">
        <v>532817.49609999999</v>
      </c>
    </row>
    <row r="115" spans="1:5">
      <c r="A115" t="s">
        <v>489</v>
      </c>
      <c r="B115">
        <v>2369837.9380000001</v>
      </c>
      <c r="C115">
        <v>2564193.3280000002</v>
      </c>
      <c r="D115">
        <v>1156972.719</v>
      </c>
      <c r="E115">
        <v>0</v>
      </c>
    </row>
    <row r="116" spans="1:5">
      <c r="A116" t="s">
        <v>532</v>
      </c>
      <c r="B116">
        <v>3070770.031</v>
      </c>
      <c r="C116">
        <v>1791764.328</v>
      </c>
      <c r="D116">
        <v>0</v>
      </c>
      <c r="E116">
        <v>0</v>
      </c>
    </row>
    <row r="117" spans="1:5">
      <c r="A117" t="s">
        <v>528</v>
      </c>
      <c r="B117">
        <v>1574087.406</v>
      </c>
      <c r="C117">
        <v>1722636.2649999999</v>
      </c>
      <c r="D117">
        <v>0</v>
      </c>
      <c r="E117">
        <v>746882.91799999995</v>
      </c>
    </row>
    <row r="118" spans="1:5">
      <c r="A118" t="s">
        <v>641</v>
      </c>
      <c r="B118">
        <v>1817668.172</v>
      </c>
      <c r="C118">
        <v>1735626.8130000001</v>
      </c>
      <c r="D118">
        <v>0</v>
      </c>
      <c r="E118">
        <v>0</v>
      </c>
    </row>
    <row r="119" spans="1:5">
      <c r="A119" t="s">
        <v>516</v>
      </c>
      <c r="B119">
        <v>4129577.227</v>
      </c>
      <c r="C119">
        <v>2241840.4840000002</v>
      </c>
      <c r="D119">
        <v>798059.70310000004</v>
      </c>
      <c r="E119">
        <v>5167337.1880000001</v>
      </c>
    </row>
    <row r="120" spans="1:5">
      <c r="A120" t="s">
        <v>586</v>
      </c>
      <c r="B120">
        <v>1912254.078</v>
      </c>
      <c r="C120">
        <v>1610605.709</v>
      </c>
      <c r="D120">
        <v>2022910.344</v>
      </c>
      <c r="E120">
        <v>3857215.156</v>
      </c>
    </row>
    <row r="121" spans="1:5">
      <c r="A121" t="s">
        <v>604</v>
      </c>
      <c r="B121">
        <v>3222394.5630000001</v>
      </c>
      <c r="C121">
        <v>0</v>
      </c>
      <c r="D121">
        <v>0</v>
      </c>
      <c r="E121">
        <v>3691332.531</v>
      </c>
    </row>
    <row r="122" spans="1:5">
      <c r="A122" t="s">
        <v>521</v>
      </c>
      <c r="B122">
        <v>4885355.3909999998</v>
      </c>
      <c r="C122">
        <v>6955756.2769999998</v>
      </c>
      <c r="D122">
        <v>2461876</v>
      </c>
      <c r="E122">
        <v>5101106.648</v>
      </c>
    </row>
    <row r="123" spans="1:5">
      <c r="A123" t="s">
        <v>535</v>
      </c>
      <c r="B123">
        <v>5574301.716</v>
      </c>
      <c r="C123">
        <v>3159425.4380000001</v>
      </c>
      <c r="D123">
        <v>3597559.5520000001</v>
      </c>
      <c r="E123">
        <v>2451142.4270000001</v>
      </c>
    </row>
    <row r="124" spans="1:5">
      <c r="A124" t="s">
        <v>520</v>
      </c>
      <c r="B124">
        <v>3633324.41</v>
      </c>
      <c r="C124">
        <v>5876534.5729999999</v>
      </c>
      <c r="D124">
        <v>2210448.3829999999</v>
      </c>
      <c r="E124">
        <v>2835844.594</v>
      </c>
    </row>
    <row r="125" spans="1:5">
      <c r="A125" t="s">
        <v>475</v>
      </c>
      <c r="B125">
        <v>2607201.977</v>
      </c>
      <c r="C125">
        <v>4380972.2709999997</v>
      </c>
      <c r="D125">
        <v>3155698.7289999998</v>
      </c>
      <c r="E125">
        <v>4095554.06</v>
      </c>
    </row>
    <row r="126" spans="1:5">
      <c r="A126" t="s">
        <v>545</v>
      </c>
      <c r="B126">
        <v>2482997.1880000001</v>
      </c>
      <c r="C126">
        <v>3270456.531</v>
      </c>
      <c r="D126">
        <v>1896136.4380000001</v>
      </c>
      <c r="E126">
        <v>3462869.219</v>
      </c>
    </row>
    <row r="127" spans="1:5">
      <c r="A127" t="s">
        <v>549</v>
      </c>
      <c r="B127">
        <v>5116683.1090000002</v>
      </c>
      <c r="C127">
        <v>4621193.9689999996</v>
      </c>
      <c r="D127">
        <v>2413134.125</v>
      </c>
      <c r="E127">
        <v>4484135.0159999998</v>
      </c>
    </row>
    <row r="128" spans="1:5">
      <c r="A128" t="s">
        <v>480</v>
      </c>
      <c r="B128">
        <v>4066680</v>
      </c>
      <c r="C128">
        <v>3574213.875</v>
      </c>
      <c r="D128">
        <v>2866605.2859999998</v>
      </c>
      <c r="E128">
        <v>3529466.8130000001</v>
      </c>
    </row>
    <row r="129" spans="1:5">
      <c r="A129" t="s">
        <v>514</v>
      </c>
      <c r="B129">
        <v>4329006.7790000001</v>
      </c>
      <c r="C129">
        <v>3336256.719</v>
      </c>
      <c r="D129">
        <v>3467949.128</v>
      </c>
      <c r="E129">
        <v>4428544.2659999998</v>
      </c>
    </row>
    <row r="130" spans="1:5">
      <c r="A130" t="s">
        <v>482</v>
      </c>
      <c r="B130">
        <v>0</v>
      </c>
      <c r="C130">
        <v>0</v>
      </c>
      <c r="D130">
        <v>2773575.8309999998</v>
      </c>
      <c r="E130">
        <v>7205973.1560000004</v>
      </c>
    </row>
    <row r="131" spans="1:5">
      <c r="A131" t="s">
        <v>653</v>
      </c>
      <c r="B131">
        <v>0</v>
      </c>
      <c r="C131">
        <v>2673912.25</v>
      </c>
      <c r="D131">
        <v>3008842.875</v>
      </c>
      <c r="E131">
        <v>6088361.5</v>
      </c>
    </row>
    <row r="132" spans="1:5">
      <c r="A132" t="s">
        <v>603</v>
      </c>
      <c r="B132">
        <v>0</v>
      </c>
      <c r="C132">
        <v>0</v>
      </c>
      <c r="D132">
        <v>0</v>
      </c>
      <c r="E132">
        <v>3706383.6880000001</v>
      </c>
    </row>
    <row r="133" spans="1:5">
      <c r="A133" t="s">
        <v>542</v>
      </c>
      <c r="B133">
        <v>0</v>
      </c>
      <c r="C133">
        <v>739845.73829999997</v>
      </c>
      <c r="D133">
        <v>0</v>
      </c>
      <c r="E133">
        <v>4600575.7419999996</v>
      </c>
    </row>
    <row r="134" spans="1:5">
      <c r="A134" t="s">
        <v>640</v>
      </c>
      <c r="B134">
        <v>0</v>
      </c>
      <c r="C134">
        <v>0</v>
      </c>
      <c r="D134">
        <v>0</v>
      </c>
      <c r="E134">
        <v>5061424.3130000001</v>
      </c>
    </row>
    <row r="135" spans="1:5">
      <c r="A135" t="s">
        <v>571</v>
      </c>
      <c r="B135">
        <v>0</v>
      </c>
      <c r="C135">
        <v>0</v>
      </c>
      <c r="D135">
        <v>0</v>
      </c>
      <c r="E135">
        <v>7624381.5159999998</v>
      </c>
    </row>
    <row r="136" spans="1:5">
      <c r="A136" t="s">
        <v>607</v>
      </c>
      <c r="B136">
        <v>0</v>
      </c>
      <c r="C136">
        <v>1742761.875</v>
      </c>
      <c r="D136">
        <v>0</v>
      </c>
      <c r="E136">
        <v>6903540.375</v>
      </c>
    </row>
    <row r="137" spans="1:5">
      <c r="A137" t="s">
        <v>515</v>
      </c>
      <c r="B137">
        <v>1959673.7339999999</v>
      </c>
      <c r="C137">
        <v>7994197.2810000004</v>
      </c>
      <c r="D137">
        <v>1262385.75</v>
      </c>
      <c r="E137">
        <v>7018494.625</v>
      </c>
    </row>
    <row r="138" spans="1:5">
      <c r="A138" t="s">
        <v>565</v>
      </c>
      <c r="B138">
        <v>0</v>
      </c>
      <c r="C138">
        <v>6273552.3439999996</v>
      </c>
      <c r="D138">
        <v>0</v>
      </c>
      <c r="E138">
        <v>4550797.5199999996</v>
      </c>
    </row>
    <row r="139" spans="1:5">
      <c r="A139" t="s">
        <v>554</v>
      </c>
      <c r="B139">
        <v>1628494.8130000001</v>
      </c>
      <c r="C139">
        <v>5055822.148</v>
      </c>
      <c r="D139">
        <v>1151376.875</v>
      </c>
      <c r="E139">
        <v>5733802.4100000001</v>
      </c>
    </row>
    <row r="140" spans="1:5">
      <c r="A140" t="s">
        <v>537</v>
      </c>
      <c r="B140">
        <v>0</v>
      </c>
      <c r="C140">
        <v>4059746.406</v>
      </c>
      <c r="D140">
        <v>1184058.8130000001</v>
      </c>
      <c r="E140">
        <v>6317848.5860000001</v>
      </c>
    </row>
    <row r="141" spans="1:5">
      <c r="A141" t="s">
        <v>600</v>
      </c>
      <c r="B141">
        <v>0</v>
      </c>
      <c r="C141">
        <v>3318232.7030000002</v>
      </c>
      <c r="D141">
        <v>0</v>
      </c>
      <c r="E141">
        <v>5933112.5</v>
      </c>
    </row>
    <row r="142" spans="1:5">
      <c r="A142" t="s">
        <v>479</v>
      </c>
      <c r="B142">
        <v>0</v>
      </c>
      <c r="C142">
        <v>4606414.375</v>
      </c>
      <c r="D142">
        <v>0</v>
      </c>
      <c r="E142">
        <v>5676149.625</v>
      </c>
    </row>
    <row r="143" spans="1:5">
      <c r="A143" t="s">
        <v>587</v>
      </c>
      <c r="B143">
        <v>5075271.625</v>
      </c>
      <c r="C143">
        <v>19845464.559999999</v>
      </c>
      <c r="D143">
        <v>0</v>
      </c>
      <c r="E143">
        <v>16429235.060000001</v>
      </c>
    </row>
    <row r="144" spans="1:5">
      <c r="A144" t="s">
        <v>523</v>
      </c>
      <c r="B144">
        <v>6856632.0630000001</v>
      </c>
      <c r="C144">
        <v>19828327.07</v>
      </c>
      <c r="D144">
        <v>4399488.625</v>
      </c>
      <c r="E144">
        <v>13520864.970000001</v>
      </c>
    </row>
    <row r="145" spans="1:5">
      <c r="A145" t="s">
        <v>450</v>
      </c>
      <c r="B145">
        <v>6203607.4859999996</v>
      </c>
      <c r="C145">
        <v>26433373.870000001</v>
      </c>
      <c r="D145">
        <v>2284477.9380000001</v>
      </c>
      <c r="E145">
        <v>10152805</v>
      </c>
    </row>
    <row r="146" spans="1:5">
      <c r="A146" t="s">
        <v>410</v>
      </c>
      <c r="B146">
        <v>2254636.625</v>
      </c>
      <c r="C146">
        <v>22168562.899999999</v>
      </c>
      <c r="D146">
        <v>0</v>
      </c>
      <c r="E146">
        <v>10323541.76</v>
      </c>
    </row>
    <row r="147" spans="1:5">
      <c r="A147" t="s">
        <v>460</v>
      </c>
      <c r="B147">
        <v>4890428.6610000003</v>
      </c>
      <c r="C147">
        <v>20447422.530000001</v>
      </c>
      <c r="D147">
        <v>3967973.193</v>
      </c>
      <c r="E147">
        <v>8348114.4869999997</v>
      </c>
    </row>
    <row r="148" spans="1:5">
      <c r="A148" t="s">
        <v>445</v>
      </c>
      <c r="B148">
        <v>6049465.8880000003</v>
      </c>
      <c r="C148">
        <v>22578417.469999999</v>
      </c>
      <c r="D148">
        <v>2680358.219</v>
      </c>
      <c r="E148">
        <v>7646575.0630000001</v>
      </c>
    </row>
    <row r="149" spans="1:5">
      <c r="A149" t="s">
        <v>415</v>
      </c>
      <c r="B149">
        <v>4147561.1329999999</v>
      </c>
      <c r="C149">
        <v>25497133.800000001</v>
      </c>
      <c r="D149">
        <v>3668699.341</v>
      </c>
      <c r="E149">
        <v>22329633.329999998</v>
      </c>
    </row>
    <row r="150" spans="1:5">
      <c r="A150" t="s">
        <v>439</v>
      </c>
      <c r="B150">
        <v>10539098.09</v>
      </c>
      <c r="C150">
        <v>31601512.329999998</v>
      </c>
      <c r="D150">
        <v>3215597.409</v>
      </c>
      <c r="E150">
        <v>17317464.710000001</v>
      </c>
    </row>
    <row r="151" spans="1:5">
      <c r="A151" t="s">
        <v>490</v>
      </c>
      <c r="B151">
        <v>19820543.59</v>
      </c>
      <c r="C151">
        <v>26657463.370000001</v>
      </c>
      <c r="D151">
        <v>15427740.4</v>
      </c>
      <c r="E151">
        <v>19676458.129999999</v>
      </c>
    </row>
    <row r="152" spans="1:5">
      <c r="A152" t="s">
        <v>386</v>
      </c>
      <c r="B152">
        <v>25648534.18</v>
      </c>
      <c r="C152">
        <v>20665839.789999999</v>
      </c>
      <c r="D152">
        <v>14715251.630000001</v>
      </c>
      <c r="E152">
        <v>16994945.82</v>
      </c>
    </row>
    <row r="153" spans="1:5">
      <c r="A153" t="s">
        <v>457</v>
      </c>
      <c r="B153">
        <v>18951473.18</v>
      </c>
      <c r="C153">
        <v>19773051.280000001</v>
      </c>
      <c r="D153">
        <v>7054848.9380000001</v>
      </c>
      <c r="E153">
        <v>16655451.699999999</v>
      </c>
    </row>
    <row r="154" spans="1:5">
      <c r="A154" t="s">
        <v>435</v>
      </c>
      <c r="B154">
        <v>16103100.869999999</v>
      </c>
      <c r="C154">
        <v>12597442.869999999</v>
      </c>
      <c r="D154">
        <v>7035389.767</v>
      </c>
      <c r="E154">
        <v>13719119.85</v>
      </c>
    </row>
    <row r="155" spans="1:5">
      <c r="A155" t="s">
        <v>412</v>
      </c>
      <c r="B155">
        <v>16768689.48</v>
      </c>
      <c r="C155">
        <v>16311696.439999999</v>
      </c>
      <c r="D155">
        <v>10599401.550000001</v>
      </c>
      <c r="E155">
        <v>11778280.58</v>
      </c>
    </row>
    <row r="156" spans="1:5">
      <c r="A156" t="s">
        <v>430</v>
      </c>
      <c r="B156">
        <v>13579429.699999999</v>
      </c>
      <c r="C156">
        <v>19008167.350000001</v>
      </c>
      <c r="D156">
        <v>8990511.25</v>
      </c>
      <c r="E156">
        <v>12502249.32</v>
      </c>
    </row>
    <row r="157" spans="1:5">
      <c r="A157" t="s">
        <v>443</v>
      </c>
      <c r="B157">
        <v>15842327.25</v>
      </c>
      <c r="C157">
        <v>18861907.809999999</v>
      </c>
      <c r="D157">
        <v>7141980.8279999997</v>
      </c>
      <c r="E157">
        <v>12159228.32</v>
      </c>
    </row>
    <row r="158" spans="1:5">
      <c r="A158" t="s">
        <v>471</v>
      </c>
      <c r="B158">
        <v>9653631.5899999999</v>
      </c>
      <c r="C158">
        <v>14746006.539999999</v>
      </c>
      <c r="D158">
        <v>12128852.810000001</v>
      </c>
      <c r="E158">
        <v>11481478.710000001</v>
      </c>
    </row>
    <row r="159" spans="1:5">
      <c r="A159" t="s">
        <v>433</v>
      </c>
      <c r="B159">
        <v>11507403.42</v>
      </c>
      <c r="C159">
        <v>13114889.58</v>
      </c>
      <c r="D159">
        <v>18160693.98</v>
      </c>
      <c r="E159">
        <v>16882595.399999999</v>
      </c>
    </row>
    <row r="160" spans="1:5">
      <c r="A160" t="s">
        <v>510</v>
      </c>
      <c r="B160">
        <v>0</v>
      </c>
      <c r="C160">
        <v>0</v>
      </c>
      <c r="D160">
        <v>16559091.18</v>
      </c>
      <c r="E160">
        <v>36276657.939999998</v>
      </c>
    </row>
    <row r="161" spans="1:5">
      <c r="A161" t="s">
        <v>505</v>
      </c>
      <c r="B161">
        <v>0</v>
      </c>
      <c r="C161">
        <v>4786500.625</v>
      </c>
      <c r="D161">
        <v>12521970.859999999</v>
      </c>
      <c r="E161">
        <v>40115636.539999999</v>
      </c>
    </row>
    <row r="162" spans="1:5">
      <c r="A162" t="s">
        <v>461</v>
      </c>
      <c r="B162">
        <v>0</v>
      </c>
      <c r="C162">
        <v>15300957.619999999</v>
      </c>
      <c r="D162">
        <v>10272054.73</v>
      </c>
      <c r="E162">
        <v>34047283.280000001</v>
      </c>
    </row>
    <row r="163" spans="1:5">
      <c r="A163" t="s">
        <v>405</v>
      </c>
      <c r="B163">
        <v>5895215.7719999999</v>
      </c>
      <c r="C163">
        <v>12097739.01</v>
      </c>
      <c r="D163">
        <v>6033239.307</v>
      </c>
      <c r="E163">
        <v>41158712.399999999</v>
      </c>
    </row>
    <row r="164" spans="1:5">
      <c r="A164" t="s">
        <v>456</v>
      </c>
      <c r="B164">
        <v>0</v>
      </c>
      <c r="C164">
        <v>3832655.1770000001</v>
      </c>
      <c r="D164">
        <v>2072573.203</v>
      </c>
      <c r="E164">
        <v>27711420.620000001</v>
      </c>
    </row>
    <row r="165" spans="1:5">
      <c r="A165" t="s">
        <v>421</v>
      </c>
      <c r="B165">
        <v>4154126.54</v>
      </c>
      <c r="C165">
        <v>6835068.4110000003</v>
      </c>
      <c r="D165">
        <v>2596105.7659999998</v>
      </c>
      <c r="E165">
        <v>24427261.870000001</v>
      </c>
    </row>
    <row r="166" spans="1:5">
      <c r="A166" t="s">
        <v>503</v>
      </c>
      <c r="B166">
        <v>13815364.689999999</v>
      </c>
      <c r="C166">
        <v>9380589.6170000006</v>
      </c>
      <c r="D166">
        <v>1759483.922</v>
      </c>
      <c r="E166">
        <v>33608563.469999999</v>
      </c>
    </row>
    <row r="167" spans="1:5">
      <c r="A167" t="s">
        <v>407</v>
      </c>
      <c r="B167">
        <v>7064218.0049999999</v>
      </c>
      <c r="C167">
        <v>18050104.75</v>
      </c>
      <c r="D167">
        <v>2333428.281</v>
      </c>
      <c r="E167">
        <v>27668087.84</v>
      </c>
    </row>
    <row r="168" spans="1:5">
      <c r="A168" t="s">
        <v>534</v>
      </c>
      <c r="B168">
        <v>12129539.810000001</v>
      </c>
      <c r="C168">
        <v>18706727.75</v>
      </c>
      <c r="D168">
        <v>0</v>
      </c>
      <c r="E168">
        <v>24192286.75</v>
      </c>
    </row>
    <row r="169" spans="1:5">
      <c r="A169" t="s">
        <v>492</v>
      </c>
      <c r="B169">
        <v>11673092.220000001</v>
      </c>
      <c r="C169">
        <v>10162411.710000001</v>
      </c>
      <c r="D169">
        <v>53807720.170000002</v>
      </c>
      <c r="E169">
        <v>9896180.0299999993</v>
      </c>
    </row>
    <row r="170" spans="1:5">
      <c r="A170" t="s">
        <v>398</v>
      </c>
      <c r="B170">
        <v>19303356.780000001</v>
      </c>
      <c r="C170">
        <v>1075361.3970000001</v>
      </c>
      <c r="D170">
        <v>30612440.02</v>
      </c>
      <c r="E170">
        <v>5419408.8310000002</v>
      </c>
    </row>
    <row r="171" spans="1:5">
      <c r="A171" t="s">
        <v>474</v>
      </c>
      <c r="B171">
        <v>5929985.3229999999</v>
      </c>
      <c r="C171">
        <v>-9149082.7339999992</v>
      </c>
      <c r="D171">
        <v>23771748.07</v>
      </c>
      <c r="E171">
        <v>-5107824.7139999997</v>
      </c>
    </row>
    <row r="172" spans="1:5">
      <c r="A172" t="s">
        <v>632</v>
      </c>
      <c r="B172">
        <v>0</v>
      </c>
      <c r="C172">
        <v>0</v>
      </c>
      <c r="D172">
        <v>0</v>
      </c>
      <c r="E172">
        <v>59566682</v>
      </c>
    </row>
    <row r="173" spans="1:5">
      <c r="A173" t="s">
        <v>494</v>
      </c>
      <c r="B173">
        <v>10794613.029999999</v>
      </c>
      <c r="C173">
        <v>12905343.970000001</v>
      </c>
      <c r="D173">
        <v>14651066.15</v>
      </c>
      <c r="E173">
        <v>71898544.469999999</v>
      </c>
    </row>
    <row r="174" spans="1:5">
      <c r="A174" t="s">
        <v>417</v>
      </c>
      <c r="B174">
        <v>24620481.550000001</v>
      </c>
      <c r="C174">
        <v>67191671.349999994</v>
      </c>
      <c r="D174">
        <v>10306228.060000001</v>
      </c>
      <c r="E174">
        <v>30850877.5</v>
      </c>
    </row>
    <row r="175" spans="1:5">
      <c r="A175" t="s">
        <v>401</v>
      </c>
      <c r="B175">
        <v>38883127.869999997</v>
      </c>
      <c r="C175">
        <v>57936449.109999999</v>
      </c>
      <c r="D175">
        <v>25142555.390000001</v>
      </c>
      <c r="E175">
        <v>37350849.350000001</v>
      </c>
    </row>
    <row r="176" spans="1:5">
      <c r="A176" t="s">
        <v>558</v>
      </c>
      <c r="B176">
        <v>10453013.58</v>
      </c>
      <c r="C176">
        <v>44078633.920000002</v>
      </c>
      <c r="D176">
        <v>0</v>
      </c>
      <c r="E176">
        <v>42483630.57</v>
      </c>
    </row>
    <row r="177" spans="1:5">
      <c r="A177" t="s">
        <v>525</v>
      </c>
      <c r="B177">
        <v>22853235.350000001</v>
      </c>
      <c r="C177">
        <v>28279614.420000002</v>
      </c>
      <c r="D177">
        <v>15079011.18</v>
      </c>
      <c r="E177">
        <v>36738384.439999998</v>
      </c>
    </row>
    <row r="178" spans="1:5">
      <c r="A178" t="s">
        <v>376</v>
      </c>
      <c r="B178">
        <v>45875110.43</v>
      </c>
      <c r="C178">
        <v>53861449.600000001</v>
      </c>
      <c r="D178">
        <v>41009398.329999998</v>
      </c>
      <c r="E178">
        <v>64348511.200000003</v>
      </c>
    </row>
    <row r="179" spans="1:5">
      <c r="A179" t="s">
        <v>394</v>
      </c>
      <c r="B179">
        <v>38842493.18</v>
      </c>
      <c r="C179">
        <v>27609964.829999998</v>
      </c>
      <c r="D179">
        <v>48011131.719999999</v>
      </c>
      <c r="E179">
        <v>38796617.090000004</v>
      </c>
    </row>
    <row r="180" spans="1:5">
      <c r="A180" t="s">
        <v>425</v>
      </c>
      <c r="B180">
        <v>367985594.10000002</v>
      </c>
      <c r="C180">
        <v>236002853.69999999</v>
      </c>
      <c r="D180">
        <v>104725828</v>
      </c>
      <c r="E180">
        <v>144118361.40000001</v>
      </c>
    </row>
    <row r="181" spans="1:5">
      <c r="A181" t="s">
        <v>441</v>
      </c>
      <c r="B181">
        <v>349632767.19999999</v>
      </c>
      <c r="C181">
        <v>0</v>
      </c>
      <c r="D181">
        <v>0</v>
      </c>
      <c r="E181">
        <v>0</v>
      </c>
    </row>
    <row r="182" spans="1:5">
      <c r="A182" t="s">
        <v>449</v>
      </c>
      <c r="B182">
        <v>329124273.5</v>
      </c>
      <c r="C182">
        <v>812928889.39999998</v>
      </c>
      <c r="D182">
        <v>93662655.390000001</v>
      </c>
      <c r="E182">
        <v>375373732.69999999</v>
      </c>
    </row>
    <row r="183" spans="1:5">
      <c r="A183" t="s">
        <v>409</v>
      </c>
      <c r="B183">
        <v>592456124.79999995</v>
      </c>
      <c r="C183">
        <v>617195816.5</v>
      </c>
      <c r="D183">
        <v>622103254.20000005</v>
      </c>
      <c r="E183">
        <v>490423737.60000002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3"/>
  <sheetViews>
    <sheetView topLeftCell="A120" workbookViewId="0">
      <selection activeCell="B140" sqref="B140:B168"/>
    </sheetView>
  </sheetViews>
  <sheetFormatPr baseColWidth="10" defaultRowHeight="15" x14ac:dyDescent="0"/>
  <cols>
    <col min="1" max="1" width="12.33203125" style="3" customWidth="1"/>
    <col min="2" max="2" width="10.83203125" style="4"/>
    <col min="3" max="3" width="21.33203125" style="3" customWidth="1"/>
    <col min="4" max="4" width="13.33203125" style="3" customWidth="1"/>
    <col min="5" max="16384" width="10.83203125" style="3"/>
  </cols>
  <sheetData>
    <row r="1" spans="1:18">
      <c r="A1" s="3" t="s">
        <v>0</v>
      </c>
      <c r="B1" s="4" t="s">
        <v>373</v>
      </c>
      <c r="E1" s="3" t="s">
        <v>1</v>
      </c>
      <c r="F1" s="3" t="s">
        <v>2</v>
      </c>
      <c r="G1" s="3" t="s">
        <v>3</v>
      </c>
      <c r="H1" s="1" t="s">
        <v>368</v>
      </c>
      <c r="I1" s="1" t="s">
        <v>370</v>
      </c>
      <c r="J1" s="1" t="s">
        <v>369</v>
      </c>
      <c r="K1" s="1" t="s">
        <v>371</v>
      </c>
      <c r="L1" s="1" t="s">
        <v>372</v>
      </c>
      <c r="M1" s="5" t="s">
        <v>659</v>
      </c>
      <c r="N1" s="5" t="s">
        <v>660</v>
      </c>
      <c r="O1" s="5" t="s">
        <v>661</v>
      </c>
      <c r="P1" s="5" t="s">
        <v>662</v>
      </c>
      <c r="Q1" s="5" t="s">
        <v>665</v>
      </c>
    </row>
    <row r="2" spans="1:18" s="11" customFormat="1">
      <c r="A2" s="11">
        <v>90093349</v>
      </c>
      <c r="B2" s="12" t="s">
        <v>614</v>
      </c>
      <c r="C2" s="11" t="s">
        <v>615</v>
      </c>
      <c r="D2" s="11" t="s">
        <v>338</v>
      </c>
      <c r="E2" s="11" t="s">
        <v>157</v>
      </c>
      <c r="F2" s="11">
        <v>1</v>
      </c>
      <c r="G2" s="11">
        <v>1</v>
      </c>
      <c r="H2" s="11">
        <v>0</v>
      </c>
      <c r="I2" s="11">
        <v>0</v>
      </c>
      <c r="J2" s="11">
        <v>3010401.25</v>
      </c>
      <c r="K2" s="11">
        <v>0</v>
      </c>
      <c r="L2" s="11">
        <v>0</v>
      </c>
      <c r="M2" s="11">
        <f t="shared" ref="M2:M42" si="0">I2-H2</f>
        <v>0</v>
      </c>
      <c r="N2" s="11">
        <f t="shared" ref="N2:N42" si="1">J2-H2</f>
        <v>3010401.25</v>
      </c>
      <c r="O2" s="11">
        <f t="shared" ref="O2:O42" si="2">K2-H2</f>
        <v>0</v>
      </c>
      <c r="P2" s="11">
        <f t="shared" ref="P2:P42" si="3">L2-H2</f>
        <v>0</v>
      </c>
      <c r="Q2" s="11" t="e">
        <f t="shared" ref="Q2:Q65" si="4">P2/O2</f>
        <v>#DIV/0!</v>
      </c>
      <c r="R2" s="11" t="s">
        <v>670</v>
      </c>
    </row>
    <row r="3" spans="1:18" s="11" customFormat="1">
      <c r="A3" s="11">
        <v>62177117</v>
      </c>
      <c r="B3" s="12" t="s">
        <v>594</v>
      </c>
      <c r="C3" s="11" t="s">
        <v>595</v>
      </c>
      <c r="D3" s="11" t="s">
        <v>325</v>
      </c>
      <c r="E3" s="11" t="s">
        <v>144</v>
      </c>
      <c r="F3" s="11">
        <v>1</v>
      </c>
      <c r="G3" s="11">
        <v>1</v>
      </c>
      <c r="H3" s="11">
        <v>0</v>
      </c>
      <c r="I3" s="11">
        <v>0</v>
      </c>
      <c r="J3" s="11">
        <v>319605.140625</v>
      </c>
      <c r="K3" s="11">
        <v>0</v>
      </c>
      <c r="L3" s="11">
        <v>0</v>
      </c>
      <c r="M3" s="11">
        <f t="shared" si="0"/>
        <v>0</v>
      </c>
      <c r="N3" s="11">
        <f t="shared" si="1"/>
        <v>319605.140625</v>
      </c>
      <c r="O3" s="11">
        <f t="shared" si="2"/>
        <v>0</v>
      </c>
      <c r="P3" s="11">
        <f t="shared" si="3"/>
        <v>0</v>
      </c>
      <c r="Q3" s="11" t="e">
        <f t="shared" si="4"/>
        <v>#DIV/0!</v>
      </c>
    </row>
    <row r="4" spans="1:18" s="11" customFormat="1">
      <c r="A4" s="11">
        <v>46369479</v>
      </c>
      <c r="B4" s="12" t="s">
        <v>635</v>
      </c>
      <c r="C4" s="11" t="s">
        <v>426</v>
      </c>
      <c r="D4" s="11" t="s">
        <v>352</v>
      </c>
      <c r="E4" s="11" t="s">
        <v>171</v>
      </c>
      <c r="F4" s="11">
        <v>1</v>
      </c>
      <c r="G4" s="11">
        <v>2</v>
      </c>
      <c r="H4" s="11">
        <v>0</v>
      </c>
      <c r="I4" s="11">
        <v>0</v>
      </c>
      <c r="J4" s="11">
        <v>3617971.78125</v>
      </c>
      <c r="K4" s="11">
        <v>0</v>
      </c>
      <c r="L4" s="11">
        <v>0</v>
      </c>
      <c r="M4" s="11">
        <f t="shared" si="0"/>
        <v>0</v>
      </c>
      <c r="N4" s="11">
        <f t="shared" si="1"/>
        <v>3617971.78125</v>
      </c>
      <c r="O4" s="11">
        <f t="shared" si="2"/>
        <v>0</v>
      </c>
      <c r="P4" s="11">
        <f t="shared" si="3"/>
        <v>0</v>
      </c>
      <c r="Q4" s="11" t="e">
        <f t="shared" si="4"/>
        <v>#DIV/0!</v>
      </c>
    </row>
    <row r="5" spans="1:18" s="11" customFormat="1">
      <c r="A5" s="11">
        <v>47059495</v>
      </c>
      <c r="B5" s="12" t="s">
        <v>455</v>
      </c>
      <c r="C5" s="11" t="s">
        <v>397</v>
      </c>
      <c r="D5" s="11" t="s">
        <v>233</v>
      </c>
      <c r="E5" s="11" t="s">
        <v>51</v>
      </c>
      <c r="F5" s="11">
        <v>6</v>
      </c>
      <c r="G5" s="11">
        <v>43</v>
      </c>
      <c r="H5" s="11">
        <v>0</v>
      </c>
      <c r="I5" s="11">
        <v>0</v>
      </c>
      <c r="J5" s="11">
        <v>4672586.53125</v>
      </c>
      <c r="K5" s="11">
        <v>0</v>
      </c>
      <c r="L5" s="11">
        <v>0</v>
      </c>
      <c r="M5" s="11">
        <f t="shared" si="0"/>
        <v>0</v>
      </c>
      <c r="N5" s="11">
        <f t="shared" si="1"/>
        <v>4672586.53125</v>
      </c>
      <c r="O5" s="11">
        <f t="shared" si="2"/>
        <v>0</v>
      </c>
      <c r="P5" s="11">
        <f t="shared" si="3"/>
        <v>0</v>
      </c>
      <c r="Q5" s="11" t="e">
        <f t="shared" si="4"/>
        <v>#DIV/0!</v>
      </c>
    </row>
    <row r="6" spans="1:18" s="11" customFormat="1">
      <c r="A6" s="11">
        <v>6679627</v>
      </c>
      <c r="B6" s="12" t="s">
        <v>634</v>
      </c>
      <c r="C6" s="11" t="s">
        <v>543</v>
      </c>
      <c r="D6" s="11" t="s">
        <v>351</v>
      </c>
      <c r="E6" s="11" t="s">
        <v>170</v>
      </c>
      <c r="F6" s="11">
        <v>1</v>
      </c>
      <c r="G6" s="11">
        <v>1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f t="shared" si="0"/>
        <v>0</v>
      </c>
      <c r="N6" s="11">
        <f t="shared" si="1"/>
        <v>0</v>
      </c>
      <c r="O6" s="11">
        <f t="shared" si="2"/>
        <v>0</v>
      </c>
      <c r="P6" s="11">
        <f t="shared" si="3"/>
        <v>0</v>
      </c>
      <c r="Q6" s="11" t="e">
        <f t="shared" si="4"/>
        <v>#DIV/0!</v>
      </c>
    </row>
    <row r="7" spans="1:18" s="11" customFormat="1">
      <c r="A7" s="11">
        <v>6753774</v>
      </c>
      <c r="B7" s="12" t="s">
        <v>582</v>
      </c>
      <c r="C7" s="11" t="s">
        <v>440</v>
      </c>
      <c r="D7" s="11" t="s">
        <v>314</v>
      </c>
      <c r="E7" s="11" t="s">
        <v>133</v>
      </c>
      <c r="F7" s="11">
        <v>3</v>
      </c>
      <c r="G7" s="11">
        <v>3</v>
      </c>
      <c r="H7" s="11">
        <v>0</v>
      </c>
      <c r="I7" s="11">
        <v>0</v>
      </c>
      <c r="J7" s="11">
        <v>2099309.2760416698</v>
      </c>
      <c r="K7" s="11">
        <v>0</v>
      </c>
      <c r="L7" s="11">
        <v>0</v>
      </c>
      <c r="M7" s="11">
        <f t="shared" si="0"/>
        <v>0</v>
      </c>
      <c r="N7" s="11">
        <f t="shared" si="1"/>
        <v>2099309.2760416698</v>
      </c>
      <c r="O7" s="11">
        <f t="shared" si="2"/>
        <v>0</v>
      </c>
      <c r="P7" s="11">
        <f t="shared" si="3"/>
        <v>0</v>
      </c>
      <c r="Q7" s="11" t="e">
        <f t="shared" si="4"/>
        <v>#DIV/0!</v>
      </c>
    </row>
    <row r="8" spans="1:18" s="11" customFormat="1">
      <c r="A8" s="11">
        <v>34328255</v>
      </c>
      <c r="B8" s="12" t="s">
        <v>584</v>
      </c>
      <c r="C8" s="11" t="s">
        <v>585</v>
      </c>
      <c r="D8" s="11" t="s">
        <v>316</v>
      </c>
      <c r="E8" s="11" t="s">
        <v>135</v>
      </c>
      <c r="F8" s="11">
        <v>2</v>
      </c>
      <c r="G8" s="11">
        <v>2</v>
      </c>
      <c r="H8" s="11">
        <v>0</v>
      </c>
      <c r="I8" s="11">
        <v>0</v>
      </c>
      <c r="J8" s="11">
        <v>811571.5625</v>
      </c>
      <c r="K8" s="11">
        <v>0</v>
      </c>
      <c r="L8" s="11">
        <v>0</v>
      </c>
      <c r="M8" s="11">
        <f t="shared" si="0"/>
        <v>0</v>
      </c>
      <c r="N8" s="11">
        <f t="shared" si="1"/>
        <v>811571.5625</v>
      </c>
      <c r="O8" s="11">
        <f t="shared" si="2"/>
        <v>0</v>
      </c>
      <c r="P8" s="11">
        <f t="shared" si="3"/>
        <v>0</v>
      </c>
      <c r="Q8" s="11" t="e">
        <f t="shared" si="4"/>
        <v>#DIV/0!</v>
      </c>
    </row>
    <row r="9" spans="1:18" s="11" customFormat="1">
      <c r="A9" s="11">
        <v>16716509</v>
      </c>
      <c r="B9" s="12" t="s">
        <v>651</v>
      </c>
      <c r="C9" s="11" t="s">
        <v>652</v>
      </c>
      <c r="D9" s="11" t="s">
        <v>364</v>
      </c>
      <c r="E9" s="11" t="s">
        <v>183</v>
      </c>
      <c r="F9" s="11">
        <v>1</v>
      </c>
      <c r="G9" s="11">
        <v>1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f t="shared" si="0"/>
        <v>0</v>
      </c>
      <c r="N9" s="11">
        <f t="shared" si="1"/>
        <v>0</v>
      </c>
      <c r="O9" s="11">
        <f t="shared" si="2"/>
        <v>0</v>
      </c>
      <c r="P9" s="11">
        <f t="shared" si="3"/>
        <v>0</v>
      </c>
      <c r="Q9" s="11" t="e">
        <f t="shared" si="4"/>
        <v>#DIV/0!</v>
      </c>
    </row>
    <row r="10" spans="1:18" s="11" customFormat="1">
      <c r="A10" s="11">
        <v>46909571</v>
      </c>
      <c r="B10" s="12" t="s">
        <v>551</v>
      </c>
      <c r="C10" s="11" t="s">
        <v>552</v>
      </c>
      <c r="D10" s="11" t="s">
        <v>294</v>
      </c>
      <c r="E10" s="11" t="s">
        <v>113</v>
      </c>
      <c r="F10" s="11">
        <v>2</v>
      </c>
      <c r="G10" s="11">
        <v>3</v>
      </c>
      <c r="H10" s="11">
        <v>0</v>
      </c>
      <c r="I10" s="11">
        <v>0</v>
      </c>
      <c r="J10" s="11">
        <v>3181639.9921875</v>
      </c>
      <c r="K10" s="11">
        <v>0</v>
      </c>
      <c r="L10" s="11">
        <v>0</v>
      </c>
      <c r="M10" s="11">
        <f t="shared" si="0"/>
        <v>0</v>
      </c>
      <c r="N10" s="11">
        <f t="shared" si="1"/>
        <v>3181639.9921875</v>
      </c>
      <c r="O10" s="11">
        <f t="shared" si="2"/>
        <v>0</v>
      </c>
      <c r="P10" s="11">
        <f t="shared" si="3"/>
        <v>0</v>
      </c>
      <c r="Q10" s="11" t="e">
        <f t="shared" si="4"/>
        <v>#DIV/0!</v>
      </c>
    </row>
    <row r="11" spans="1:18" s="11" customFormat="1">
      <c r="A11" s="11">
        <v>31982951</v>
      </c>
      <c r="B11" s="12" t="s">
        <v>649</v>
      </c>
      <c r="C11" s="11" t="s">
        <v>464</v>
      </c>
      <c r="D11" s="11" t="s">
        <v>362</v>
      </c>
      <c r="E11" s="11" t="s">
        <v>181</v>
      </c>
      <c r="F11" s="11">
        <v>1</v>
      </c>
      <c r="G11" s="11">
        <v>1</v>
      </c>
      <c r="H11" s="11">
        <v>0</v>
      </c>
      <c r="I11" s="11">
        <v>0</v>
      </c>
      <c r="J11" s="11">
        <v>3937739.75</v>
      </c>
      <c r="K11" s="11">
        <v>0</v>
      </c>
      <c r="L11" s="11">
        <v>0</v>
      </c>
      <c r="M11" s="11">
        <f t="shared" si="0"/>
        <v>0</v>
      </c>
      <c r="N11" s="11">
        <f t="shared" si="1"/>
        <v>3937739.75</v>
      </c>
      <c r="O11" s="11">
        <f t="shared" si="2"/>
        <v>0</v>
      </c>
      <c r="P11" s="11">
        <f t="shared" si="3"/>
        <v>0</v>
      </c>
      <c r="Q11" s="11" t="e">
        <f t="shared" si="4"/>
        <v>#DIV/0!</v>
      </c>
    </row>
    <row r="12" spans="1:18" s="11" customFormat="1">
      <c r="A12" s="11">
        <v>253683481</v>
      </c>
      <c r="B12" s="12" t="s">
        <v>646</v>
      </c>
      <c r="C12" s="11" t="s">
        <v>458</v>
      </c>
      <c r="D12" s="11" t="s">
        <v>360</v>
      </c>
      <c r="E12" s="11" t="s">
        <v>179</v>
      </c>
      <c r="F12" s="11">
        <v>1</v>
      </c>
      <c r="G12" s="11">
        <v>1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f t="shared" si="0"/>
        <v>0</v>
      </c>
      <c r="N12" s="11">
        <f t="shared" si="1"/>
        <v>0</v>
      </c>
      <c r="O12" s="11">
        <f t="shared" si="2"/>
        <v>0</v>
      </c>
      <c r="P12" s="11">
        <f t="shared" si="3"/>
        <v>0</v>
      </c>
      <c r="Q12" s="11" t="e">
        <f t="shared" si="4"/>
        <v>#DIV/0!</v>
      </c>
    </row>
    <row r="13" spans="1:18" s="11" customFormat="1">
      <c r="A13" s="11">
        <v>31981130</v>
      </c>
      <c r="B13" s="12" t="s">
        <v>592</v>
      </c>
      <c r="C13" s="11" t="s">
        <v>408</v>
      </c>
      <c r="D13" s="11" t="s">
        <v>323</v>
      </c>
      <c r="E13" s="11" t="s">
        <v>142</v>
      </c>
      <c r="F13" s="11">
        <v>1</v>
      </c>
      <c r="G13" s="11">
        <v>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f t="shared" si="0"/>
        <v>0</v>
      </c>
      <c r="N13" s="11">
        <f t="shared" si="1"/>
        <v>0</v>
      </c>
      <c r="O13" s="11">
        <f t="shared" si="2"/>
        <v>0</v>
      </c>
      <c r="P13" s="11">
        <f t="shared" si="3"/>
        <v>0</v>
      </c>
      <c r="Q13" s="11" t="e">
        <f t="shared" si="4"/>
        <v>#DIV/0!</v>
      </c>
    </row>
    <row r="14" spans="1:18" s="11" customFormat="1">
      <c r="A14" s="11">
        <v>114155153</v>
      </c>
      <c r="B14" s="12" t="s">
        <v>570</v>
      </c>
      <c r="C14" s="11" t="s">
        <v>408</v>
      </c>
      <c r="D14" s="11" t="s">
        <v>306</v>
      </c>
      <c r="E14" s="11" t="s">
        <v>125</v>
      </c>
      <c r="F14" s="11">
        <v>2</v>
      </c>
      <c r="G14" s="11">
        <v>11</v>
      </c>
      <c r="H14" s="11">
        <v>0</v>
      </c>
      <c r="I14" s="11">
        <v>0</v>
      </c>
      <c r="J14" s="11">
        <v>833201.046875</v>
      </c>
      <c r="K14" s="11">
        <v>0</v>
      </c>
      <c r="L14" s="11">
        <v>0</v>
      </c>
      <c r="M14" s="11">
        <f t="shared" si="0"/>
        <v>0</v>
      </c>
      <c r="N14" s="11">
        <f t="shared" si="1"/>
        <v>833201.046875</v>
      </c>
      <c r="O14" s="11">
        <f t="shared" si="2"/>
        <v>0</v>
      </c>
      <c r="P14" s="11">
        <f t="shared" si="3"/>
        <v>0</v>
      </c>
      <c r="Q14" s="11" t="e">
        <f t="shared" si="4"/>
        <v>#DIV/0!</v>
      </c>
    </row>
    <row r="15" spans="1:18" s="11" customFormat="1">
      <c r="A15" s="11">
        <v>31543307</v>
      </c>
      <c r="B15" s="12" t="s">
        <v>610</v>
      </c>
      <c r="C15" s="11" t="s">
        <v>611</v>
      </c>
      <c r="D15" s="11" t="s">
        <v>335</v>
      </c>
      <c r="E15" s="11" t="s">
        <v>154</v>
      </c>
      <c r="F15" s="11">
        <v>1</v>
      </c>
      <c r="G15" s="11">
        <v>1</v>
      </c>
      <c r="H15" s="11">
        <v>0</v>
      </c>
      <c r="I15" s="11">
        <v>0</v>
      </c>
      <c r="J15" s="11">
        <v>1116903.125</v>
      </c>
      <c r="K15" s="11">
        <v>0</v>
      </c>
      <c r="L15" s="11">
        <v>0</v>
      </c>
      <c r="M15" s="11">
        <f t="shared" si="0"/>
        <v>0</v>
      </c>
      <c r="N15" s="11">
        <f t="shared" si="1"/>
        <v>1116903.125</v>
      </c>
      <c r="O15" s="11">
        <f t="shared" si="2"/>
        <v>0</v>
      </c>
      <c r="P15" s="11">
        <f t="shared" si="3"/>
        <v>0</v>
      </c>
      <c r="Q15" s="11" t="e">
        <f t="shared" si="4"/>
        <v>#DIV/0!</v>
      </c>
    </row>
    <row r="16" spans="1:18" s="11" customFormat="1">
      <c r="A16" s="11">
        <v>34365779</v>
      </c>
      <c r="B16" s="12" t="s">
        <v>579</v>
      </c>
      <c r="C16" s="11" t="s">
        <v>580</v>
      </c>
      <c r="D16" s="11" t="s">
        <v>312</v>
      </c>
      <c r="E16" s="11" t="s">
        <v>131</v>
      </c>
      <c r="F16" s="11">
        <v>2</v>
      </c>
      <c r="G16" s="11">
        <v>4</v>
      </c>
      <c r="H16" s="11">
        <v>0</v>
      </c>
      <c r="I16" s="11">
        <v>0</v>
      </c>
      <c r="J16" s="11">
        <v>12574303.25</v>
      </c>
      <c r="K16" s="11">
        <v>0</v>
      </c>
      <c r="L16" s="11">
        <v>0</v>
      </c>
      <c r="M16" s="11">
        <f t="shared" si="0"/>
        <v>0</v>
      </c>
      <c r="N16" s="11">
        <f t="shared" si="1"/>
        <v>12574303.25</v>
      </c>
      <c r="O16" s="11">
        <f t="shared" si="2"/>
        <v>0</v>
      </c>
      <c r="P16" s="11">
        <f t="shared" si="3"/>
        <v>0</v>
      </c>
      <c r="Q16" s="11" t="e">
        <f t="shared" si="4"/>
        <v>#DIV/0!</v>
      </c>
    </row>
    <row r="17" spans="1:17" s="11" customFormat="1">
      <c r="A17" s="11">
        <v>8567384</v>
      </c>
      <c r="B17" s="12" t="s">
        <v>581</v>
      </c>
      <c r="C17" s="11" t="s">
        <v>580</v>
      </c>
      <c r="D17" s="11" t="s">
        <v>313</v>
      </c>
      <c r="E17" s="11" t="s">
        <v>132</v>
      </c>
      <c r="F17" s="11">
        <v>2</v>
      </c>
      <c r="G17" s="11">
        <v>4</v>
      </c>
      <c r="H17" s="11">
        <v>0</v>
      </c>
      <c r="I17" s="11">
        <v>0</v>
      </c>
      <c r="J17" s="11">
        <v>862129.703125</v>
      </c>
      <c r="K17" s="11">
        <v>0</v>
      </c>
      <c r="L17" s="11">
        <v>0</v>
      </c>
      <c r="M17" s="11">
        <f t="shared" si="0"/>
        <v>0</v>
      </c>
      <c r="N17" s="11">
        <f t="shared" si="1"/>
        <v>862129.703125</v>
      </c>
      <c r="O17" s="11">
        <f t="shared" si="2"/>
        <v>0</v>
      </c>
      <c r="P17" s="11">
        <f t="shared" si="3"/>
        <v>0</v>
      </c>
      <c r="Q17" s="11" t="e">
        <f t="shared" si="4"/>
        <v>#DIV/0!</v>
      </c>
    </row>
    <row r="18" spans="1:17" s="11" customFormat="1">
      <c r="A18" s="11">
        <v>293336061</v>
      </c>
      <c r="B18" s="12" t="s">
        <v>644</v>
      </c>
      <c r="C18" s="11" t="s">
        <v>645</v>
      </c>
      <c r="D18" s="11" t="s">
        <v>359</v>
      </c>
      <c r="E18" s="11" t="s">
        <v>178</v>
      </c>
      <c r="F18" s="11">
        <v>1</v>
      </c>
      <c r="G18" s="11">
        <v>1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f t="shared" si="0"/>
        <v>0</v>
      </c>
      <c r="N18" s="11">
        <f t="shared" si="1"/>
        <v>0</v>
      </c>
      <c r="O18" s="11">
        <f t="shared" si="2"/>
        <v>0</v>
      </c>
      <c r="P18" s="11">
        <f t="shared" si="3"/>
        <v>0</v>
      </c>
      <c r="Q18" s="11" t="e">
        <f t="shared" si="4"/>
        <v>#DIV/0!</v>
      </c>
    </row>
    <row r="19" spans="1:17" s="11" customFormat="1">
      <c r="A19" s="11">
        <v>71037397</v>
      </c>
      <c r="B19" s="12" t="s">
        <v>620</v>
      </c>
      <c r="C19" s="11" t="s">
        <v>621</v>
      </c>
      <c r="D19" s="11" t="s">
        <v>341</v>
      </c>
      <c r="E19" s="11" t="s">
        <v>160</v>
      </c>
      <c r="F19" s="11">
        <v>1</v>
      </c>
      <c r="G19" s="11">
        <v>1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f t="shared" si="0"/>
        <v>0</v>
      </c>
      <c r="N19" s="11">
        <f t="shared" si="1"/>
        <v>0</v>
      </c>
      <c r="O19" s="11">
        <f t="shared" si="2"/>
        <v>0</v>
      </c>
      <c r="P19" s="11">
        <f t="shared" si="3"/>
        <v>0</v>
      </c>
      <c r="Q19" s="11" t="e">
        <f t="shared" si="4"/>
        <v>#DIV/0!</v>
      </c>
    </row>
    <row r="20" spans="1:17" s="11" customFormat="1">
      <c r="A20" s="11">
        <v>327315356</v>
      </c>
      <c r="B20" s="12" t="s">
        <v>468</v>
      </c>
      <c r="C20" s="11" t="s">
        <v>440</v>
      </c>
      <c r="D20" s="11" t="s">
        <v>242</v>
      </c>
      <c r="E20" s="11" t="s">
        <v>60</v>
      </c>
      <c r="F20" s="11">
        <v>6</v>
      </c>
      <c r="G20" s="11">
        <v>40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f t="shared" si="0"/>
        <v>0</v>
      </c>
      <c r="N20" s="11">
        <f t="shared" si="1"/>
        <v>0</v>
      </c>
      <c r="O20" s="11">
        <f t="shared" si="2"/>
        <v>0</v>
      </c>
      <c r="P20" s="11">
        <f t="shared" si="3"/>
        <v>0</v>
      </c>
      <c r="Q20" s="11" t="e">
        <f t="shared" si="4"/>
        <v>#DIV/0!</v>
      </c>
    </row>
    <row r="21" spans="1:17" s="11" customFormat="1">
      <c r="A21" s="11">
        <v>27753981</v>
      </c>
      <c r="B21" s="12" t="s">
        <v>546</v>
      </c>
      <c r="C21" s="11" t="s">
        <v>478</v>
      </c>
      <c r="D21" s="11" t="s">
        <v>291</v>
      </c>
      <c r="E21" s="11" t="s">
        <v>110</v>
      </c>
      <c r="F21" s="11">
        <v>4</v>
      </c>
      <c r="G21" s="11">
        <v>4</v>
      </c>
      <c r="H21" s="11">
        <v>0</v>
      </c>
      <c r="I21" s="11">
        <v>0</v>
      </c>
      <c r="J21" s="11">
        <v>3180658.49609375</v>
      </c>
      <c r="K21" s="11">
        <v>0</v>
      </c>
      <c r="L21" s="11">
        <v>0</v>
      </c>
      <c r="M21" s="11">
        <f t="shared" si="0"/>
        <v>0</v>
      </c>
      <c r="N21" s="11">
        <f t="shared" si="1"/>
        <v>3180658.49609375</v>
      </c>
      <c r="O21" s="11">
        <f t="shared" si="2"/>
        <v>0</v>
      </c>
      <c r="P21" s="11">
        <f t="shared" si="3"/>
        <v>0</v>
      </c>
      <c r="Q21" s="11" t="e">
        <f t="shared" si="4"/>
        <v>#DIV/0!</v>
      </c>
    </row>
    <row r="22" spans="1:17" s="11" customFormat="1">
      <c r="A22" s="11">
        <v>128485774</v>
      </c>
      <c r="B22" s="12" t="s">
        <v>655</v>
      </c>
      <c r="C22" s="13" t="s">
        <v>656</v>
      </c>
      <c r="D22" s="11" t="s">
        <v>366</v>
      </c>
      <c r="E22" s="11" t="s">
        <v>185</v>
      </c>
      <c r="F22" s="11">
        <v>1</v>
      </c>
      <c r="G22" s="11">
        <v>1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f t="shared" si="0"/>
        <v>0</v>
      </c>
      <c r="N22" s="11">
        <f t="shared" si="1"/>
        <v>0</v>
      </c>
      <c r="O22" s="11">
        <f t="shared" si="2"/>
        <v>0</v>
      </c>
      <c r="P22" s="11">
        <f t="shared" si="3"/>
        <v>0</v>
      </c>
      <c r="Q22" s="11" t="e">
        <f t="shared" si="4"/>
        <v>#DIV/0!</v>
      </c>
    </row>
    <row r="23" spans="1:17" s="11" customFormat="1">
      <c r="A23" s="11">
        <v>47059087</v>
      </c>
      <c r="B23" s="12" t="s">
        <v>626</v>
      </c>
      <c r="C23" s="11" t="s">
        <v>381</v>
      </c>
      <c r="D23" s="11" t="s">
        <v>345</v>
      </c>
      <c r="E23" s="11" t="s">
        <v>164</v>
      </c>
      <c r="F23" s="11">
        <v>1</v>
      </c>
      <c r="G23" s="11">
        <v>1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f t="shared" si="0"/>
        <v>0</v>
      </c>
      <c r="N23" s="11">
        <f t="shared" si="1"/>
        <v>0</v>
      </c>
      <c r="O23" s="11">
        <f t="shared" si="2"/>
        <v>0</v>
      </c>
      <c r="P23" s="11">
        <f t="shared" si="3"/>
        <v>0</v>
      </c>
      <c r="Q23" s="11" t="e">
        <f t="shared" si="4"/>
        <v>#DIV/0!</v>
      </c>
    </row>
    <row r="24" spans="1:17" s="11" customFormat="1">
      <c r="A24" s="11">
        <v>40254353</v>
      </c>
      <c r="B24" s="12" t="s">
        <v>590</v>
      </c>
      <c r="C24" s="11" t="s">
        <v>408</v>
      </c>
      <c r="D24" s="11" t="s">
        <v>321</v>
      </c>
      <c r="E24" s="11" t="s">
        <v>140</v>
      </c>
      <c r="F24" s="11">
        <v>2</v>
      </c>
      <c r="G24" s="11">
        <v>13</v>
      </c>
      <c r="H24" s="11">
        <v>0</v>
      </c>
      <c r="I24" s="11">
        <v>0</v>
      </c>
      <c r="J24" s="11">
        <v>382955.09375</v>
      </c>
      <c r="K24" s="11">
        <v>0</v>
      </c>
      <c r="L24" s="11">
        <v>0</v>
      </c>
      <c r="M24" s="11">
        <f t="shared" si="0"/>
        <v>0</v>
      </c>
      <c r="N24" s="11">
        <f t="shared" si="1"/>
        <v>382955.09375</v>
      </c>
      <c r="O24" s="11">
        <f t="shared" si="2"/>
        <v>0</v>
      </c>
      <c r="P24" s="11">
        <f t="shared" si="3"/>
        <v>0</v>
      </c>
      <c r="Q24" s="11" t="e">
        <f t="shared" si="4"/>
        <v>#DIV/0!</v>
      </c>
    </row>
    <row r="25" spans="1:17" s="11" customFormat="1">
      <c r="A25" s="11">
        <v>30425348</v>
      </c>
      <c r="B25" s="12" t="s">
        <v>630</v>
      </c>
      <c r="C25" s="11" t="s">
        <v>563</v>
      </c>
      <c r="D25" s="11" t="s">
        <v>348</v>
      </c>
      <c r="E25" s="11" t="s">
        <v>167</v>
      </c>
      <c r="F25" s="11">
        <v>1</v>
      </c>
      <c r="G25" s="11">
        <v>1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f t="shared" si="0"/>
        <v>0</v>
      </c>
      <c r="N25" s="11">
        <f t="shared" si="1"/>
        <v>0</v>
      </c>
      <c r="O25" s="11">
        <f t="shared" si="2"/>
        <v>0</v>
      </c>
      <c r="P25" s="11">
        <f t="shared" si="3"/>
        <v>0</v>
      </c>
      <c r="Q25" s="11" t="e">
        <f t="shared" si="4"/>
        <v>#DIV/0!</v>
      </c>
    </row>
    <row r="26" spans="1:17" s="11" customFormat="1">
      <c r="A26" s="11">
        <v>90669983</v>
      </c>
      <c r="B26" s="12" t="s">
        <v>643</v>
      </c>
      <c r="C26" s="11" t="s">
        <v>399</v>
      </c>
      <c r="D26" s="11" t="s">
        <v>358</v>
      </c>
      <c r="E26" s="11" t="s">
        <v>177</v>
      </c>
      <c r="F26" s="11">
        <v>1</v>
      </c>
      <c r="G26" s="11">
        <v>1</v>
      </c>
      <c r="H26" s="11">
        <v>0</v>
      </c>
      <c r="I26" s="11">
        <v>0</v>
      </c>
      <c r="J26" s="11">
        <v>401207.90625</v>
      </c>
      <c r="K26" s="11">
        <v>0</v>
      </c>
      <c r="L26" s="11">
        <v>0</v>
      </c>
      <c r="M26" s="11">
        <f t="shared" si="0"/>
        <v>0</v>
      </c>
      <c r="N26" s="11">
        <f t="shared" si="1"/>
        <v>401207.90625</v>
      </c>
      <c r="O26" s="11">
        <f t="shared" si="2"/>
        <v>0</v>
      </c>
      <c r="P26" s="11">
        <f t="shared" si="3"/>
        <v>0</v>
      </c>
      <c r="Q26" s="11" t="e">
        <f t="shared" si="4"/>
        <v>#DIV/0!</v>
      </c>
    </row>
    <row r="27" spans="1:17" s="11" customFormat="1">
      <c r="A27" s="11">
        <v>27804319</v>
      </c>
      <c r="B27" s="12" t="s">
        <v>613</v>
      </c>
      <c r="C27" s="11" t="s">
        <v>563</v>
      </c>
      <c r="D27" s="11" t="s">
        <v>337</v>
      </c>
      <c r="E27" s="11" t="s">
        <v>156</v>
      </c>
      <c r="F27" s="11">
        <v>2</v>
      </c>
      <c r="G27" s="11">
        <v>2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f t="shared" si="0"/>
        <v>0</v>
      </c>
      <c r="N27" s="11">
        <f t="shared" si="1"/>
        <v>0</v>
      </c>
      <c r="O27" s="11">
        <f t="shared" si="2"/>
        <v>0</v>
      </c>
      <c r="P27" s="11">
        <f t="shared" si="3"/>
        <v>0</v>
      </c>
      <c r="Q27" s="11" t="e">
        <f t="shared" si="4"/>
        <v>#DIV/0!</v>
      </c>
    </row>
    <row r="28" spans="1:17" s="11" customFormat="1">
      <c r="A28" s="11">
        <v>171846245</v>
      </c>
      <c r="B28" s="12" t="s">
        <v>591</v>
      </c>
      <c r="C28" s="11" t="s">
        <v>416</v>
      </c>
      <c r="D28" s="11" t="s">
        <v>322</v>
      </c>
      <c r="E28" s="11" t="s">
        <v>141</v>
      </c>
      <c r="F28" s="11">
        <v>2</v>
      </c>
      <c r="G28" s="11">
        <v>5</v>
      </c>
      <c r="H28" s="11">
        <v>0</v>
      </c>
      <c r="I28" s="11">
        <v>671435.4609375</v>
      </c>
      <c r="J28" s="11">
        <v>8702071.25</v>
      </c>
      <c r="K28" s="11">
        <v>0</v>
      </c>
      <c r="L28" s="11">
        <v>0</v>
      </c>
      <c r="M28" s="11">
        <f t="shared" si="0"/>
        <v>671435.4609375</v>
      </c>
      <c r="N28" s="11">
        <f t="shared" si="1"/>
        <v>8702071.25</v>
      </c>
      <c r="O28" s="11">
        <f t="shared" si="2"/>
        <v>0</v>
      </c>
      <c r="P28" s="11">
        <f t="shared" si="3"/>
        <v>0</v>
      </c>
      <c r="Q28" s="11" t="e">
        <f t="shared" si="4"/>
        <v>#DIV/0!</v>
      </c>
    </row>
    <row r="29" spans="1:17" s="11" customFormat="1">
      <c r="A29" s="11">
        <v>22507329</v>
      </c>
      <c r="B29" s="12" t="s">
        <v>596</v>
      </c>
      <c r="C29" s="11" t="s">
        <v>597</v>
      </c>
      <c r="D29" s="11" t="s">
        <v>326</v>
      </c>
      <c r="E29" s="11" t="s">
        <v>145</v>
      </c>
      <c r="F29" s="11">
        <v>2</v>
      </c>
      <c r="G29" s="11">
        <v>3</v>
      </c>
      <c r="H29" s="11">
        <v>0</v>
      </c>
      <c r="I29" s="11">
        <v>413364.046875</v>
      </c>
      <c r="J29" s="11">
        <v>1635417.2421875</v>
      </c>
      <c r="K29" s="11">
        <v>0</v>
      </c>
      <c r="L29" s="11">
        <v>0</v>
      </c>
      <c r="M29" s="11">
        <f t="shared" si="0"/>
        <v>413364.046875</v>
      </c>
      <c r="N29" s="11">
        <f t="shared" si="1"/>
        <v>1635417.2421875</v>
      </c>
      <c r="O29" s="11">
        <f t="shared" si="2"/>
        <v>0</v>
      </c>
      <c r="P29" s="11">
        <f t="shared" si="3"/>
        <v>0</v>
      </c>
      <c r="Q29" s="11" t="e">
        <f t="shared" si="4"/>
        <v>#DIV/0!</v>
      </c>
    </row>
    <row r="30" spans="1:17" s="11" customFormat="1">
      <c r="A30" s="11">
        <v>31544063</v>
      </c>
      <c r="B30" s="12" t="s">
        <v>641</v>
      </c>
      <c r="C30" s="11" t="s">
        <v>408</v>
      </c>
      <c r="D30" s="11" t="s">
        <v>356</v>
      </c>
      <c r="E30" s="11" t="s">
        <v>175</v>
      </c>
      <c r="F30" s="11">
        <v>1</v>
      </c>
      <c r="G30" s="11">
        <v>2</v>
      </c>
      <c r="H30" s="11">
        <v>0</v>
      </c>
      <c r="I30" s="11">
        <v>1817668.171875</v>
      </c>
      <c r="J30" s="11">
        <v>1735626.8125</v>
      </c>
      <c r="K30" s="11">
        <v>0</v>
      </c>
      <c r="L30" s="11">
        <v>0</v>
      </c>
      <c r="M30" s="11">
        <f t="shared" si="0"/>
        <v>1817668.171875</v>
      </c>
      <c r="N30" s="11">
        <f t="shared" si="1"/>
        <v>1735626.8125</v>
      </c>
      <c r="O30" s="11">
        <f t="shared" si="2"/>
        <v>0</v>
      </c>
      <c r="P30" s="11">
        <f t="shared" si="3"/>
        <v>0</v>
      </c>
      <c r="Q30" s="11" t="e">
        <f t="shared" si="4"/>
        <v>#DIV/0!</v>
      </c>
    </row>
    <row r="31" spans="1:17" s="11" customFormat="1">
      <c r="A31" s="11">
        <v>145553997</v>
      </c>
      <c r="B31" s="12" t="s">
        <v>467</v>
      </c>
      <c r="C31" s="11" t="s">
        <v>420</v>
      </c>
      <c r="D31" s="11" t="s">
        <v>241</v>
      </c>
      <c r="E31" s="11" t="s">
        <v>59</v>
      </c>
      <c r="F31" s="11">
        <v>7</v>
      </c>
      <c r="G31" s="11">
        <v>17</v>
      </c>
      <c r="H31" s="11">
        <v>0</v>
      </c>
      <c r="I31" s="11">
        <v>7933716.4375</v>
      </c>
      <c r="J31" s="11">
        <v>5621029.62109375</v>
      </c>
      <c r="K31" s="11">
        <v>0</v>
      </c>
      <c r="L31" s="11">
        <v>0</v>
      </c>
      <c r="M31" s="11">
        <f t="shared" si="0"/>
        <v>7933716.4375</v>
      </c>
      <c r="N31" s="11">
        <f t="shared" si="1"/>
        <v>5621029.62109375</v>
      </c>
      <c r="O31" s="11">
        <f t="shared" si="2"/>
        <v>0</v>
      </c>
      <c r="P31" s="11">
        <f t="shared" si="3"/>
        <v>0</v>
      </c>
      <c r="Q31" s="11" t="e">
        <f t="shared" si="4"/>
        <v>#DIV/0!</v>
      </c>
    </row>
    <row r="32" spans="1:17" s="11" customFormat="1">
      <c r="A32" s="11">
        <v>110347410</v>
      </c>
      <c r="B32" s="12" t="s">
        <v>588</v>
      </c>
      <c r="C32" s="11" t="s">
        <v>426</v>
      </c>
      <c r="D32" s="11" t="s">
        <v>319</v>
      </c>
      <c r="E32" s="11" t="s">
        <v>138</v>
      </c>
      <c r="F32" s="11">
        <v>1</v>
      </c>
      <c r="G32" s="11">
        <v>2</v>
      </c>
      <c r="H32" s="11">
        <v>0</v>
      </c>
      <c r="I32" s="11">
        <v>16424455.84375</v>
      </c>
      <c r="J32" s="11">
        <v>10274552.25</v>
      </c>
      <c r="K32" s="11">
        <v>0</v>
      </c>
      <c r="L32" s="11">
        <v>0</v>
      </c>
      <c r="M32" s="11">
        <f t="shared" si="0"/>
        <v>16424455.84375</v>
      </c>
      <c r="N32" s="11">
        <f t="shared" si="1"/>
        <v>10274552.25</v>
      </c>
      <c r="O32" s="11">
        <f t="shared" si="2"/>
        <v>0</v>
      </c>
      <c r="P32" s="11">
        <f t="shared" si="3"/>
        <v>0</v>
      </c>
      <c r="Q32" s="11" t="e">
        <f t="shared" si="4"/>
        <v>#DIV/0!</v>
      </c>
    </row>
    <row r="33" spans="1:17" s="11" customFormat="1">
      <c r="A33" s="11">
        <v>8394435</v>
      </c>
      <c r="B33" s="12" t="s">
        <v>539</v>
      </c>
      <c r="C33" s="11" t="s">
        <v>464</v>
      </c>
      <c r="D33" s="11" t="s">
        <v>286</v>
      </c>
      <c r="E33" s="11" t="s">
        <v>104</v>
      </c>
      <c r="F33" s="11">
        <v>6</v>
      </c>
      <c r="G33" s="11">
        <v>11</v>
      </c>
      <c r="H33" s="11">
        <v>0</v>
      </c>
      <c r="I33" s="11">
        <v>4537134.1875</v>
      </c>
      <c r="J33" s="11">
        <v>2743694.15625</v>
      </c>
      <c r="K33" s="11">
        <v>0</v>
      </c>
      <c r="L33" s="11">
        <v>0</v>
      </c>
      <c r="M33" s="11">
        <f t="shared" si="0"/>
        <v>4537134.1875</v>
      </c>
      <c r="N33" s="11">
        <f t="shared" si="1"/>
        <v>2743694.15625</v>
      </c>
      <c r="O33" s="11">
        <f t="shared" si="2"/>
        <v>0</v>
      </c>
      <c r="P33" s="11">
        <f t="shared" si="3"/>
        <v>0</v>
      </c>
      <c r="Q33" s="11" t="e">
        <f t="shared" si="4"/>
        <v>#DIV/0!</v>
      </c>
    </row>
    <row r="34" spans="1:17" s="11" customFormat="1">
      <c r="A34" s="11">
        <v>40254249</v>
      </c>
      <c r="B34" s="12" t="s">
        <v>532</v>
      </c>
      <c r="C34" s="11" t="s">
        <v>533</v>
      </c>
      <c r="D34" s="11" t="s">
        <v>282</v>
      </c>
      <c r="E34" s="11" t="s">
        <v>100</v>
      </c>
      <c r="F34" s="11">
        <v>5</v>
      </c>
      <c r="G34" s="11">
        <v>5</v>
      </c>
      <c r="H34" s="11">
        <v>0</v>
      </c>
      <c r="I34" s="11">
        <v>3070770.03125</v>
      </c>
      <c r="J34" s="11">
        <v>1791764.328125</v>
      </c>
      <c r="K34" s="11">
        <v>0</v>
      </c>
      <c r="L34" s="11">
        <v>0</v>
      </c>
      <c r="M34" s="11">
        <f t="shared" si="0"/>
        <v>3070770.03125</v>
      </c>
      <c r="N34" s="11">
        <f t="shared" si="1"/>
        <v>1791764.328125</v>
      </c>
      <c r="O34" s="11">
        <f t="shared" si="2"/>
        <v>0</v>
      </c>
      <c r="P34" s="11">
        <f t="shared" si="3"/>
        <v>0</v>
      </c>
      <c r="Q34" s="11" t="e">
        <f t="shared" si="4"/>
        <v>#DIV/0!</v>
      </c>
    </row>
    <row r="35" spans="1:17" s="11" customFormat="1">
      <c r="A35" s="11">
        <v>114205435</v>
      </c>
      <c r="B35" s="12" t="s">
        <v>624</v>
      </c>
      <c r="C35" s="11" t="s">
        <v>625</v>
      </c>
      <c r="D35" s="11" t="s">
        <v>344</v>
      </c>
      <c r="E35" s="11" t="s">
        <v>163</v>
      </c>
      <c r="F35" s="11">
        <v>1</v>
      </c>
      <c r="G35" s="11">
        <v>1</v>
      </c>
      <c r="H35" s="11">
        <v>0</v>
      </c>
      <c r="I35" s="11">
        <v>957422.515625</v>
      </c>
      <c r="J35" s="11">
        <v>0</v>
      </c>
      <c r="K35" s="11">
        <v>0</v>
      </c>
      <c r="L35" s="11">
        <v>0</v>
      </c>
      <c r="M35" s="11">
        <f t="shared" si="0"/>
        <v>957422.515625</v>
      </c>
      <c r="N35" s="11">
        <f t="shared" si="1"/>
        <v>0</v>
      </c>
      <c r="O35" s="11">
        <f t="shared" si="2"/>
        <v>0</v>
      </c>
      <c r="P35" s="11">
        <f t="shared" si="3"/>
        <v>0</v>
      </c>
      <c r="Q35" s="11" t="e">
        <f t="shared" si="4"/>
        <v>#DIV/0!</v>
      </c>
    </row>
    <row r="36" spans="1:17" s="11" customFormat="1">
      <c r="A36" s="11">
        <v>6753644</v>
      </c>
      <c r="B36" s="12" t="s">
        <v>441</v>
      </c>
      <c r="C36" s="11" t="s">
        <v>442</v>
      </c>
      <c r="D36" s="11" t="s">
        <v>225</v>
      </c>
      <c r="E36" s="11" t="s">
        <v>43</v>
      </c>
      <c r="F36" s="11">
        <v>8</v>
      </c>
      <c r="G36" s="11">
        <v>39</v>
      </c>
      <c r="H36" s="11">
        <v>0</v>
      </c>
      <c r="I36" s="11">
        <v>349632767.17708331</v>
      </c>
      <c r="J36" s="11">
        <v>0</v>
      </c>
      <c r="K36" s="11">
        <v>0</v>
      </c>
      <c r="L36" s="11">
        <v>0</v>
      </c>
      <c r="M36" s="11">
        <f t="shared" si="0"/>
        <v>349632767.17708331</v>
      </c>
      <c r="N36" s="11">
        <f t="shared" si="1"/>
        <v>0</v>
      </c>
      <c r="O36" s="11">
        <f t="shared" si="2"/>
        <v>0</v>
      </c>
      <c r="P36" s="11">
        <f t="shared" si="3"/>
        <v>0</v>
      </c>
      <c r="Q36" s="11" t="e">
        <f t="shared" si="4"/>
        <v>#DIV/0!</v>
      </c>
    </row>
    <row r="37" spans="1:17" s="11" customFormat="1">
      <c r="A37" s="11">
        <v>153945880</v>
      </c>
      <c r="B37" s="12" t="s">
        <v>618</v>
      </c>
      <c r="C37" s="11" t="s">
        <v>619</v>
      </c>
      <c r="D37" s="11" t="s">
        <v>340</v>
      </c>
      <c r="E37" s="11" t="s">
        <v>159</v>
      </c>
      <c r="F37" s="11">
        <v>1</v>
      </c>
      <c r="G37" s="11">
        <v>2</v>
      </c>
      <c r="H37" s="11">
        <v>0</v>
      </c>
      <c r="I37" s="11">
        <v>1203308.5625</v>
      </c>
      <c r="J37" s="11">
        <v>0</v>
      </c>
      <c r="K37" s="11">
        <v>0</v>
      </c>
      <c r="L37" s="11">
        <v>0</v>
      </c>
      <c r="M37" s="11">
        <f t="shared" si="0"/>
        <v>1203308.5625</v>
      </c>
      <c r="N37" s="11">
        <f t="shared" si="1"/>
        <v>0</v>
      </c>
      <c r="O37" s="11">
        <f t="shared" si="2"/>
        <v>0</v>
      </c>
      <c r="P37" s="11">
        <f t="shared" si="3"/>
        <v>0</v>
      </c>
      <c r="Q37" s="11" t="e">
        <f t="shared" si="4"/>
        <v>#DIV/0!</v>
      </c>
    </row>
    <row r="38" spans="1:17" s="11" customFormat="1">
      <c r="A38" s="11">
        <v>6680582</v>
      </c>
      <c r="B38" s="12" t="s">
        <v>631</v>
      </c>
      <c r="C38" s="11" t="s">
        <v>408</v>
      </c>
      <c r="D38" s="11" t="s">
        <v>349</v>
      </c>
      <c r="E38" s="11" t="s">
        <v>168</v>
      </c>
      <c r="F38" s="11">
        <v>1</v>
      </c>
      <c r="G38" s="11">
        <v>1</v>
      </c>
      <c r="H38" s="11">
        <v>0</v>
      </c>
      <c r="I38" s="11">
        <v>2394503.6875</v>
      </c>
      <c r="J38" s="11">
        <v>0</v>
      </c>
      <c r="K38" s="11">
        <v>0</v>
      </c>
      <c r="L38" s="11">
        <v>0</v>
      </c>
      <c r="M38" s="11">
        <f t="shared" si="0"/>
        <v>2394503.6875</v>
      </c>
      <c r="N38" s="11">
        <f t="shared" si="1"/>
        <v>0</v>
      </c>
      <c r="O38" s="11">
        <f t="shared" si="2"/>
        <v>0</v>
      </c>
      <c r="P38" s="11">
        <f t="shared" si="3"/>
        <v>0</v>
      </c>
      <c r="Q38" s="11" t="e">
        <f t="shared" si="4"/>
        <v>#DIV/0!</v>
      </c>
    </row>
    <row r="39" spans="1:17" s="11" customFormat="1">
      <c r="A39" s="11">
        <v>113199769</v>
      </c>
      <c r="B39" s="12" t="s">
        <v>556</v>
      </c>
      <c r="C39" s="11" t="s">
        <v>557</v>
      </c>
      <c r="D39" s="11" t="s">
        <v>297</v>
      </c>
      <c r="E39" s="11" t="s">
        <v>116</v>
      </c>
      <c r="F39" s="11">
        <v>2</v>
      </c>
      <c r="G39" s="11">
        <v>3</v>
      </c>
      <c r="H39" s="11">
        <v>0</v>
      </c>
      <c r="I39" s="11">
        <v>2516869.046875</v>
      </c>
      <c r="J39" s="11">
        <v>0</v>
      </c>
      <c r="K39" s="11">
        <v>0</v>
      </c>
      <c r="L39" s="11">
        <v>0</v>
      </c>
      <c r="M39" s="11">
        <f t="shared" si="0"/>
        <v>2516869.046875</v>
      </c>
      <c r="N39" s="11">
        <f t="shared" si="1"/>
        <v>0</v>
      </c>
      <c r="O39" s="11">
        <f t="shared" si="2"/>
        <v>0</v>
      </c>
      <c r="P39" s="11">
        <f t="shared" si="3"/>
        <v>0</v>
      </c>
      <c r="Q39" s="11" t="e">
        <f t="shared" si="4"/>
        <v>#DIV/0!</v>
      </c>
    </row>
    <row r="40" spans="1:17" s="11" customFormat="1">
      <c r="A40" s="11">
        <v>6678507</v>
      </c>
      <c r="B40" s="12" t="s">
        <v>609</v>
      </c>
      <c r="C40" s="11" t="s">
        <v>416</v>
      </c>
      <c r="D40" s="11" t="s">
        <v>334</v>
      </c>
      <c r="E40" s="11" t="s">
        <v>153</v>
      </c>
      <c r="F40" s="11">
        <v>1</v>
      </c>
      <c r="G40" s="11">
        <v>1</v>
      </c>
      <c r="H40" s="11">
        <v>0</v>
      </c>
      <c r="I40" s="11">
        <v>902882.90625</v>
      </c>
      <c r="J40" s="11">
        <v>0</v>
      </c>
      <c r="K40" s="11">
        <v>0</v>
      </c>
      <c r="L40" s="11">
        <v>0</v>
      </c>
      <c r="M40" s="11">
        <f t="shared" si="0"/>
        <v>902882.90625</v>
      </c>
      <c r="N40" s="11">
        <f t="shared" si="1"/>
        <v>0</v>
      </c>
      <c r="O40" s="11">
        <f t="shared" si="2"/>
        <v>0</v>
      </c>
      <c r="P40" s="11">
        <f t="shared" si="3"/>
        <v>0</v>
      </c>
      <c r="Q40" s="11" t="e">
        <f t="shared" si="4"/>
        <v>#DIV/0!</v>
      </c>
    </row>
    <row r="41" spans="1:17" s="11" customFormat="1">
      <c r="A41" s="11">
        <v>65301157</v>
      </c>
      <c r="B41" s="12" t="s">
        <v>589</v>
      </c>
      <c r="C41" s="11" t="s">
        <v>408</v>
      </c>
      <c r="D41" s="11" t="s">
        <v>320</v>
      </c>
      <c r="E41" s="11" t="s">
        <v>139</v>
      </c>
      <c r="F41" s="11">
        <v>1</v>
      </c>
      <c r="G41" s="11">
        <v>2</v>
      </c>
      <c r="H41" s="11">
        <v>0</v>
      </c>
      <c r="I41" s="11">
        <v>790228.9140625</v>
      </c>
      <c r="J41" s="11">
        <v>0</v>
      </c>
      <c r="K41" s="11">
        <v>0</v>
      </c>
      <c r="L41" s="11">
        <v>0</v>
      </c>
      <c r="M41" s="11">
        <f t="shared" si="0"/>
        <v>790228.9140625</v>
      </c>
      <c r="N41" s="11">
        <f t="shared" si="1"/>
        <v>0</v>
      </c>
      <c r="O41" s="11">
        <f t="shared" si="2"/>
        <v>0</v>
      </c>
      <c r="P41" s="11">
        <f t="shared" si="3"/>
        <v>0</v>
      </c>
      <c r="Q41" s="11" t="e">
        <f t="shared" si="4"/>
        <v>#DIV/0!</v>
      </c>
    </row>
    <row r="42" spans="1:17" s="11" customFormat="1">
      <c r="A42" s="11">
        <v>162135948</v>
      </c>
      <c r="B42" s="12" t="s">
        <v>560</v>
      </c>
      <c r="C42" s="11" t="s">
        <v>561</v>
      </c>
      <c r="D42" s="11" t="s">
        <v>299</v>
      </c>
      <c r="E42" s="11" t="s">
        <v>118</v>
      </c>
      <c r="F42" s="11">
        <v>2</v>
      </c>
      <c r="G42" s="11">
        <v>14</v>
      </c>
      <c r="H42" s="11">
        <v>0</v>
      </c>
      <c r="I42" s="11">
        <v>641460.734375</v>
      </c>
      <c r="J42" s="11">
        <v>0</v>
      </c>
      <c r="K42" s="11">
        <v>0</v>
      </c>
      <c r="L42" s="11">
        <v>0</v>
      </c>
      <c r="M42" s="11">
        <f t="shared" si="0"/>
        <v>641460.734375</v>
      </c>
      <c r="N42" s="11">
        <f t="shared" si="1"/>
        <v>0</v>
      </c>
      <c r="O42" s="11">
        <f t="shared" si="2"/>
        <v>0</v>
      </c>
      <c r="P42" s="11">
        <f t="shared" si="3"/>
        <v>0</v>
      </c>
      <c r="Q42" s="11" t="e">
        <f t="shared" si="4"/>
        <v>#DIV/0!</v>
      </c>
    </row>
    <row r="43" spans="1:17" s="11" customFormat="1">
      <c r="A43" s="11">
        <v>29244118</v>
      </c>
      <c r="B43" s="12" t="s">
        <v>650</v>
      </c>
      <c r="C43" s="11" t="s">
        <v>408</v>
      </c>
      <c r="D43" s="11" t="s">
        <v>363</v>
      </c>
      <c r="E43" s="11" t="s">
        <v>182</v>
      </c>
      <c r="F43" s="11">
        <v>1</v>
      </c>
      <c r="G43" s="11">
        <v>1</v>
      </c>
      <c r="H43" s="11">
        <v>765806.185546875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 t="e">
        <f t="shared" si="4"/>
        <v>#DIV/0!</v>
      </c>
    </row>
    <row r="44" spans="1:17" s="11" customFormat="1">
      <c r="A44" s="11">
        <v>161086992</v>
      </c>
      <c r="B44" s="12" t="s">
        <v>602</v>
      </c>
      <c r="C44" s="11" t="s">
        <v>561</v>
      </c>
      <c r="D44" s="11" t="s">
        <v>329</v>
      </c>
      <c r="E44" s="11" t="s">
        <v>148</v>
      </c>
      <c r="F44" s="11">
        <v>2</v>
      </c>
      <c r="G44" s="11">
        <v>13</v>
      </c>
      <c r="H44" s="11">
        <v>0</v>
      </c>
      <c r="I44" s="11">
        <v>3162297.1875</v>
      </c>
      <c r="J44" s="11">
        <v>0</v>
      </c>
      <c r="K44" s="11">
        <v>0</v>
      </c>
      <c r="L44" s="11">
        <v>0</v>
      </c>
      <c r="M44" s="11">
        <f t="shared" ref="M44:M107" si="5">I44-H44</f>
        <v>3162297.1875</v>
      </c>
      <c r="N44" s="11">
        <f t="shared" ref="N44:N107" si="6">J44-H44</f>
        <v>0</v>
      </c>
      <c r="O44" s="11">
        <f t="shared" ref="O44:O80" si="7">K44-H44</f>
        <v>0</v>
      </c>
      <c r="P44" s="11">
        <f t="shared" ref="P44:P107" si="8">L44-H44</f>
        <v>0</v>
      </c>
      <c r="Q44" s="11" t="e">
        <f t="shared" si="4"/>
        <v>#DIV/0!</v>
      </c>
    </row>
    <row r="45" spans="1:17" s="22" customFormat="1">
      <c r="A45" s="22">
        <v>74136557</v>
      </c>
      <c r="B45" s="23" t="s">
        <v>573</v>
      </c>
      <c r="C45" s="22" t="s">
        <v>574</v>
      </c>
      <c r="D45" s="22" t="s">
        <v>308</v>
      </c>
      <c r="E45" s="22" t="s">
        <v>127</v>
      </c>
      <c r="F45" s="22">
        <v>3</v>
      </c>
      <c r="G45" s="22">
        <v>4</v>
      </c>
      <c r="H45" s="22">
        <v>0</v>
      </c>
      <c r="I45" s="22">
        <v>0</v>
      </c>
      <c r="J45" s="22">
        <v>1455093.625</v>
      </c>
      <c r="K45" s="22">
        <v>0</v>
      </c>
      <c r="L45" s="22">
        <v>2295593.5416666698</v>
      </c>
      <c r="M45" s="22">
        <f t="shared" si="5"/>
        <v>0</v>
      </c>
      <c r="N45" s="22">
        <f t="shared" si="6"/>
        <v>1455093.625</v>
      </c>
      <c r="O45" s="22">
        <f t="shared" si="7"/>
        <v>0</v>
      </c>
      <c r="P45" s="22">
        <f t="shared" si="8"/>
        <v>2295593.5416666698</v>
      </c>
      <c r="Q45" s="22" t="e">
        <f t="shared" si="4"/>
        <v>#DIV/0!</v>
      </c>
    </row>
    <row r="46" spans="1:17" s="22" customFormat="1">
      <c r="A46" s="22">
        <v>6755680</v>
      </c>
      <c r="B46" s="23" t="s">
        <v>600</v>
      </c>
      <c r="C46" s="22" t="s">
        <v>601</v>
      </c>
      <c r="D46" s="22" t="s">
        <v>328</v>
      </c>
      <c r="E46" s="22" t="s">
        <v>147</v>
      </c>
      <c r="F46" s="22">
        <v>1</v>
      </c>
      <c r="G46" s="22">
        <v>2</v>
      </c>
      <c r="H46" s="22">
        <v>0</v>
      </c>
      <c r="I46" s="22">
        <v>0</v>
      </c>
      <c r="J46" s="22">
        <v>3318232.703125</v>
      </c>
      <c r="K46" s="22">
        <v>0</v>
      </c>
      <c r="L46" s="22">
        <v>5933112.5</v>
      </c>
      <c r="M46" s="22">
        <f t="shared" si="5"/>
        <v>0</v>
      </c>
      <c r="N46" s="22">
        <f t="shared" si="6"/>
        <v>3318232.703125</v>
      </c>
      <c r="O46" s="22">
        <f t="shared" si="7"/>
        <v>0</v>
      </c>
      <c r="P46" s="22">
        <f t="shared" si="8"/>
        <v>5933112.5</v>
      </c>
      <c r="Q46" s="22" t="e">
        <f t="shared" si="4"/>
        <v>#DIV/0!</v>
      </c>
    </row>
    <row r="47" spans="1:17" s="22" customFormat="1">
      <c r="A47" s="22">
        <v>110835729</v>
      </c>
      <c r="B47" s="23" t="s">
        <v>575</v>
      </c>
      <c r="C47" s="22" t="s">
        <v>576</v>
      </c>
      <c r="D47" s="22" t="s">
        <v>309</v>
      </c>
      <c r="E47" s="22" t="s">
        <v>128</v>
      </c>
      <c r="F47" s="22">
        <v>3</v>
      </c>
      <c r="G47" s="22">
        <v>3</v>
      </c>
      <c r="H47" s="22">
        <v>0</v>
      </c>
      <c r="I47" s="22">
        <v>0</v>
      </c>
      <c r="J47" s="22">
        <v>1149184.30859375</v>
      </c>
      <c r="K47" s="22">
        <v>0</v>
      </c>
      <c r="L47" s="22">
        <v>2435512.984375</v>
      </c>
      <c r="M47" s="22">
        <f t="shared" si="5"/>
        <v>0</v>
      </c>
      <c r="N47" s="22">
        <f t="shared" si="6"/>
        <v>1149184.30859375</v>
      </c>
      <c r="O47" s="22">
        <f t="shared" si="7"/>
        <v>0</v>
      </c>
      <c r="P47" s="22">
        <f t="shared" si="8"/>
        <v>2435512.984375</v>
      </c>
      <c r="Q47" s="22" t="e">
        <f t="shared" si="4"/>
        <v>#DIV/0!</v>
      </c>
    </row>
    <row r="48" spans="1:17" s="22" customFormat="1">
      <c r="A48" s="22">
        <v>6677659</v>
      </c>
      <c r="B48" s="23" t="s">
        <v>638</v>
      </c>
      <c r="C48" s="22" t="s">
        <v>639</v>
      </c>
      <c r="D48" s="22" t="s">
        <v>354</v>
      </c>
      <c r="E48" s="22" t="s">
        <v>173</v>
      </c>
      <c r="F48" s="22">
        <v>1</v>
      </c>
      <c r="G48" s="22">
        <v>1</v>
      </c>
      <c r="H48" s="22">
        <v>0</v>
      </c>
      <c r="I48" s="22">
        <v>0</v>
      </c>
      <c r="J48" s="22">
        <v>0</v>
      </c>
      <c r="K48" s="22">
        <v>0</v>
      </c>
      <c r="L48" s="22">
        <v>517361.953125</v>
      </c>
      <c r="M48" s="22">
        <f t="shared" si="5"/>
        <v>0</v>
      </c>
      <c r="N48" s="22">
        <f t="shared" si="6"/>
        <v>0</v>
      </c>
      <c r="O48" s="22">
        <f t="shared" si="7"/>
        <v>0</v>
      </c>
      <c r="P48" s="22">
        <f t="shared" si="8"/>
        <v>517361.953125</v>
      </c>
      <c r="Q48" s="22" t="e">
        <f t="shared" si="4"/>
        <v>#DIV/0!</v>
      </c>
    </row>
    <row r="49" spans="1:17" s="22" customFormat="1">
      <c r="A49" s="22">
        <v>27754097</v>
      </c>
      <c r="B49" s="23" t="s">
        <v>571</v>
      </c>
      <c r="C49" s="22" t="s">
        <v>572</v>
      </c>
      <c r="D49" s="22" t="s">
        <v>307</v>
      </c>
      <c r="E49" s="22" t="s">
        <v>126</v>
      </c>
      <c r="F49" s="22">
        <v>2</v>
      </c>
      <c r="G49" s="22">
        <v>2</v>
      </c>
      <c r="H49" s="22">
        <v>0</v>
      </c>
      <c r="I49" s="22">
        <v>0</v>
      </c>
      <c r="J49" s="22">
        <v>0</v>
      </c>
      <c r="K49" s="22">
        <v>0</v>
      </c>
      <c r="L49" s="22">
        <v>7624381.515625</v>
      </c>
      <c r="M49" s="22">
        <f t="shared" si="5"/>
        <v>0</v>
      </c>
      <c r="N49" s="22">
        <f t="shared" si="6"/>
        <v>0</v>
      </c>
      <c r="O49" s="22">
        <f t="shared" si="7"/>
        <v>0</v>
      </c>
      <c r="P49" s="22">
        <f t="shared" si="8"/>
        <v>7624381.515625</v>
      </c>
      <c r="Q49" s="22" t="e">
        <f t="shared" si="4"/>
        <v>#DIV/0!</v>
      </c>
    </row>
    <row r="50" spans="1:17" s="22" customFormat="1">
      <c r="A50" s="22">
        <v>12963705</v>
      </c>
      <c r="B50" s="23" t="s">
        <v>542</v>
      </c>
      <c r="C50" s="22" t="s">
        <v>543</v>
      </c>
      <c r="D50" s="22" t="s">
        <v>288</v>
      </c>
      <c r="E50" s="22" t="s">
        <v>106</v>
      </c>
      <c r="F50" s="22">
        <v>3</v>
      </c>
      <c r="G50" s="22">
        <v>6</v>
      </c>
      <c r="H50" s="22">
        <v>0</v>
      </c>
      <c r="I50" s="22">
        <v>0</v>
      </c>
      <c r="J50" s="22">
        <v>739845.73828125</v>
      </c>
      <c r="K50" s="22">
        <v>0</v>
      </c>
      <c r="L50" s="22">
        <v>4600575.7421875</v>
      </c>
      <c r="M50" s="22">
        <f t="shared" si="5"/>
        <v>0</v>
      </c>
      <c r="N50" s="22">
        <f t="shared" si="6"/>
        <v>739845.73828125</v>
      </c>
      <c r="O50" s="22">
        <f t="shared" si="7"/>
        <v>0</v>
      </c>
      <c r="P50" s="22">
        <f t="shared" si="8"/>
        <v>4600575.7421875</v>
      </c>
      <c r="Q50" s="22" t="e">
        <f t="shared" si="4"/>
        <v>#DIV/0!</v>
      </c>
    </row>
    <row r="51" spans="1:17" s="22" customFormat="1">
      <c r="A51" s="22">
        <v>66793398</v>
      </c>
      <c r="B51" s="23" t="s">
        <v>530</v>
      </c>
      <c r="C51" s="22" t="s">
        <v>531</v>
      </c>
      <c r="D51" s="22" t="s">
        <v>281</v>
      </c>
      <c r="E51" s="22" t="s">
        <v>99</v>
      </c>
      <c r="F51" s="22">
        <v>3</v>
      </c>
      <c r="G51" s="22">
        <v>6</v>
      </c>
      <c r="H51" s="22">
        <v>0</v>
      </c>
      <c r="I51" s="22">
        <v>0</v>
      </c>
      <c r="J51" s="22">
        <v>1727770.828125</v>
      </c>
      <c r="K51" s="22">
        <v>0</v>
      </c>
      <c r="L51" s="22">
        <v>12350588.28125</v>
      </c>
      <c r="M51" s="22">
        <f t="shared" si="5"/>
        <v>0</v>
      </c>
      <c r="N51" s="22">
        <f t="shared" si="6"/>
        <v>1727770.828125</v>
      </c>
      <c r="O51" s="22">
        <f t="shared" si="7"/>
        <v>0</v>
      </c>
      <c r="P51" s="22">
        <f t="shared" si="8"/>
        <v>12350588.28125</v>
      </c>
      <c r="Q51" s="22" t="e">
        <f t="shared" si="4"/>
        <v>#DIV/0!</v>
      </c>
    </row>
    <row r="52" spans="1:17" s="22" customFormat="1">
      <c r="A52" s="22">
        <v>153945804</v>
      </c>
      <c r="B52" s="23" t="s">
        <v>623</v>
      </c>
      <c r="C52" s="22" t="s">
        <v>531</v>
      </c>
      <c r="D52" s="22" t="s">
        <v>343</v>
      </c>
      <c r="E52" s="22" t="s">
        <v>162</v>
      </c>
      <c r="F52" s="22">
        <v>2</v>
      </c>
      <c r="G52" s="22">
        <v>3</v>
      </c>
      <c r="H52" s="22">
        <v>0</v>
      </c>
      <c r="I52" s="22">
        <v>0</v>
      </c>
      <c r="J52" s="22">
        <v>792186.65625</v>
      </c>
      <c r="K52" s="22">
        <v>0</v>
      </c>
      <c r="L52" s="22">
        <v>2288250.7578125</v>
      </c>
      <c r="M52" s="22">
        <f t="shared" si="5"/>
        <v>0</v>
      </c>
      <c r="N52" s="22">
        <f t="shared" si="6"/>
        <v>792186.65625</v>
      </c>
      <c r="O52" s="22">
        <f t="shared" si="7"/>
        <v>0</v>
      </c>
      <c r="P52" s="22">
        <f t="shared" si="8"/>
        <v>2288250.7578125</v>
      </c>
      <c r="Q52" s="22" t="e">
        <f t="shared" si="4"/>
        <v>#DIV/0!</v>
      </c>
    </row>
    <row r="53" spans="1:17" s="22" customFormat="1">
      <c r="A53" s="22">
        <v>6754210</v>
      </c>
      <c r="B53" s="23" t="s">
        <v>603</v>
      </c>
      <c r="C53" s="22" t="s">
        <v>495</v>
      </c>
      <c r="D53" s="22" t="s">
        <v>330</v>
      </c>
      <c r="E53" s="22" t="s">
        <v>149</v>
      </c>
      <c r="F53" s="22">
        <v>1</v>
      </c>
      <c r="G53" s="22">
        <v>2</v>
      </c>
      <c r="H53" s="22">
        <v>0</v>
      </c>
      <c r="I53" s="22">
        <v>0</v>
      </c>
      <c r="J53" s="22">
        <v>0</v>
      </c>
      <c r="K53" s="22">
        <v>0</v>
      </c>
      <c r="L53" s="22">
        <v>3706383.6875</v>
      </c>
      <c r="M53" s="22">
        <f t="shared" si="5"/>
        <v>0</v>
      </c>
      <c r="N53" s="22">
        <f t="shared" si="6"/>
        <v>0</v>
      </c>
      <c r="O53" s="22">
        <f t="shared" si="7"/>
        <v>0</v>
      </c>
      <c r="P53" s="22">
        <f t="shared" si="8"/>
        <v>3706383.6875</v>
      </c>
      <c r="Q53" s="22" t="e">
        <f t="shared" si="4"/>
        <v>#DIV/0!</v>
      </c>
    </row>
    <row r="54" spans="1:17" s="22" customFormat="1">
      <c r="A54" s="22">
        <v>6680229</v>
      </c>
      <c r="B54" s="23" t="s">
        <v>640</v>
      </c>
      <c r="C54" s="22" t="s">
        <v>567</v>
      </c>
      <c r="D54" s="22" t="s">
        <v>355</v>
      </c>
      <c r="E54" s="22" t="s">
        <v>174</v>
      </c>
      <c r="F54" s="22">
        <v>1</v>
      </c>
      <c r="G54" s="22">
        <v>1</v>
      </c>
      <c r="H54" s="22">
        <v>0</v>
      </c>
      <c r="I54" s="22">
        <v>0</v>
      </c>
      <c r="J54" s="22">
        <v>0</v>
      </c>
      <c r="K54" s="22">
        <v>0</v>
      </c>
      <c r="L54" s="22">
        <v>5061424.3125</v>
      </c>
      <c r="M54" s="22">
        <f t="shared" si="5"/>
        <v>0</v>
      </c>
      <c r="N54" s="22">
        <f t="shared" si="6"/>
        <v>0</v>
      </c>
      <c r="O54" s="22">
        <f t="shared" si="7"/>
        <v>0</v>
      </c>
      <c r="P54" s="22">
        <f t="shared" si="8"/>
        <v>5061424.3125</v>
      </c>
      <c r="Q54" s="22" t="e">
        <f t="shared" si="4"/>
        <v>#DIV/0!</v>
      </c>
    </row>
    <row r="55" spans="1:17" s="22" customFormat="1">
      <c r="A55" s="22">
        <v>120300925</v>
      </c>
      <c r="B55" s="23" t="s">
        <v>628</v>
      </c>
      <c r="C55" s="22" t="s">
        <v>629</v>
      </c>
      <c r="D55" s="22" t="s">
        <v>347</v>
      </c>
      <c r="E55" s="22" t="s">
        <v>166</v>
      </c>
      <c r="F55" s="22">
        <v>2</v>
      </c>
      <c r="G55" s="22">
        <v>3</v>
      </c>
      <c r="H55" s="22">
        <v>0</v>
      </c>
      <c r="I55" s="22">
        <v>0</v>
      </c>
      <c r="J55" s="22">
        <v>0</v>
      </c>
      <c r="K55" s="22">
        <v>0</v>
      </c>
      <c r="L55" s="22">
        <v>575988.203125</v>
      </c>
      <c r="M55" s="22">
        <f t="shared" si="5"/>
        <v>0</v>
      </c>
      <c r="N55" s="22">
        <f t="shared" si="6"/>
        <v>0</v>
      </c>
      <c r="O55" s="22">
        <f t="shared" si="7"/>
        <v>0</v>
      </c>
      <c r="P55" s="22">
        <f t="shared" si="8"/>
        <v>575988.203125</v>
      </c>
      <c r="Q55" s="22" t="e">
        <f t="shared" si="4"/>
        <v>#DIV/0!</v>
      </c>
    </row>
    <row r="56" spans="1:17" s="22" customFormat="1">
      <c r="A56" s="22">
        <v>6754610</v>
      </c>
      <c r="B56" s="23" t="s">
        <v>607</v>
      </c>
      <c r="C56" s="22" t="s">
        <v>608</v>
      </c>
      <c r="D56" s="22" t="s">
        <v>333</v>
      </c>
      <c r="E56" s="22" t="s">
        <v>152</v>
      </c>
      <c r="F56" s="22">
        <v>1</v>
      </c>
      <c r="G56" s="22">
        <v>2</v>
      </c>
      <c r="H56" s="22">
        <v>0</v>
      </c>
      <c r="I56" s="22">
        <v>0</v>
      </c>
      <c r="J56" s="22">
        <v>1742761.875</v>
      </c>
      <c r="K56" s="22">
        <v>0</v>
      </c>
      <c r="L56" s="22">
        <v>6903540.375</v>
      </c>
      <c r="M56" s="22">
        <f t="shared" si="5"/>
        <v>0</v>
      </c>
      <c r="N56" s="22">
        <f t="shared" si="6"/>
        <v>1742761.875</v>
      </c>
      <c r="O56" s="22">
        <f t="shared" si="7"/>
        <v>0</v>
      </c>
      <c r="P56" s="22">
        <f t="shared" si="8"/>
        <v>6903540.375</v>
      </c>
      <c r="Q56" s="22" t="e">
        <f t="shared" si="4"/>
        <v>#DIV/0!</v>
      </c>
    </row>
    <row r="57" spans="1:17" s="22" customFormat="1">
      <c r="A57" s="22">
        <v>34328263</v>
      </c>
      <c r="B57" s="23" t="s">
        <v>565</v>
      </c>
      <c r="C57" s="22" t="s">
        <v>478</v>
      </c>
      <c r="D57" s="22" t="s">
        <v>302</v>
      </c>
      <c r="E57" s="22" t="s">
        <v>121</v>
      </c>
      <c r="F57" s="22">
        <v>2</v>
      </c>
      <c r="G57" s="22">
        <v>3</v>
      </c>
      <c r="H57" s="22">
        <v>0</v>
      </c>
      <c r="I57" s="22">
        <v>0</v>
      </c>
      <c r="J57" s="22">
        <v>6273552.34375</v>
      </c>
      <c r="K57" s="22">
        <v>0</v>
      </c>
      <c r="L57" s="22">
        <v>4550797.51953125</v>
      </c>
      <c r="M57" s="22">
        <f t="shared" si="5"/>
        <v>0</v>
      </c>
      <c r="N57" s="22">
        <f t="shared" si="6"/>
        <v>6273552.34375</v>
      </c>
      <c r="O57" s="22">
        <f t="shared" si="7"/>
        <v>0</v>
      </c>
      <c r="P57" s="22">
        <f t="shared" si="8"/>
        <v>4550797.51953125</v>
      </c>
      <c r="Q57" s="22" t="e">
        <f t="shared" si="4"/>
        <v>#DIV/0!</v>
      </c>
    </row>
    <row r="58" spans="1:17" s="22" customFormat="1">
      <c r="A58" s="22">
        <v>6754850</v>
      </c>
      <c r="B58" s="23" t="s">
        <v>632</v>
      </c>
      <c r="C58" s="22" t="s">
        <v>633</v>
      </c>
      <c r="D58" s="22" t="s">
        <v>350</v>
      </c>
      <c r="E58" s="22" t="s">
        <v>169</v>
      </c>
      <c r="F58" s="22">
        <v>1</v>
      </c>
      <c r="G58" s="22">
        <v>1</v>
      </c>
      <c r="H58" s="22">
        <v>0</v>
      </c>
      <c r="I58" s="22">
        <v>0</v>
      </c>
      <c r="J58" s="22">
        <v>0</v>
      </c>
      <c r="K58" s="22">
        <v>0</v>
      </c>
      <c r="L58" s="22">
        <v>59566682</v>
      </c>
      <c r="M58" s="22">
        <f t="shared" si="5"/>
        <v>0</v>
      </c>
      <c r="N58" s="22">
        <f t="shared" si="6"/>
        <v>0</v>
      </c>
      <c r="O58" s="22">
        <f t="shared" si="7"/>
        <v>0</v>
      </c>
      <c r="P58" s="22">
        <f t="shared" si="8"/>
        <v>59566682</v>
      </c>
      <c r="Q58" s="22" t="e">
        <f t="shared" si="4"/>
        <v>#DIV/0!</v>
      </c>
    </row>
    <row r="59" spans="1:17" s="22" customFormat="1">
      <c r="A59" s="22">
        <v>112807199</v>
      </c>
      <c r="B59" s="23" t="s">
        <v>569</v>
      </c>
      <c r="C59" s="22" t="s">
        <v>524</v>
      </c>
      <c r="D59" s="22" t="s">
        <v>305</v>
      </c>
      <c r="E59" s="22" t="s">
        <v>124</v>
      </c>
      <c r="F59" s="22">
        <v>3</v>
      </c>
      <c r="G59" s="22">
        <v>9</v>
      </c>
      <c r="H59" s="22">
        <v>0</v>
      </c>
      <c r="I59" s="22">
        <v>0</v>
      </c>
      <c r="J59" s="22">
        <v>7700907.125</v>
      </c>
      <c r="K59" s="22">
        <v>0</v>
      </c>
      <c r="L59" s="22">
        <v>1813222.390625</v>
      </c>
      <c r="M59" s="22">
        <f t="shared" si="5"/>
        <v>0</v>
      </c>
      <c r="N59" s="22">
        <f t="shared" si="6"/>
        <v>7700907.125</v>
      </c>
      <c r="O59" s="22">
        <f t="shared" si="7"/>
        <v>0</v>
      </c>
      <c r="P59" s="22">
        <f t="shared" si="8"/>
        <v>1813222.390625</v>
      </c>
      <c r="Q59" s="22" t="e">
        <f t="shared" si="4"/>
        <v>#DIV/0!</v>
      </c>
    </row>
    <row r="60" spans="1:17" s="22" customFormat="1">
      <c r="A60" s="22">
        <v>6677829</v>
      </c>
      <c r="B60" s="23" t="s">
        <v>479</v>
      </c>
      <c r="C60" s="22" t="s">
        <v>402</v>
      </c>
      <c r="D60" s="22" t="s">
        <v>249</v>
      </c>
      <c r="E60" s="22" t="s">
        <v>67</v>
      </c>
      <c r="F60" s="22">
        <v>6</v>
      </c>
      <c r="G60" s="22">
        <v>31</v>
      </c>
      <c r="H60" s="22">
        <v>0</v>
      </c>
      <c r="I60" s="22">
        <v>0</v>
      </c>
      <c r="J60" s="22">
        <v>4606414.375</v>
      </c>
      <c r="K60" s="22">
        <v>0</v>
      </c>
      <c r="L60" s="22">
        <v>5676149.625</v>
      </c>
      <c r="M60" s="22">
        <f t="shared" si="5"/>
        <v>0</v>
      </c>
      <c r="N60" s="22">
        <f t="shared" si="6"/>
        <v>4606414.375</v>
      </c>
      <c r="O60" s="22">
        <f t="shared" si="7"/>
        <v>0</v>
      </c>
      <c r="P60" s="22">
        <f t="shared" si="8"/>
        <v>5676149.625</v>
      </c>
      <c r="Q60" s="22" t="e">
        <f t="shared" si="4"/>
        <v>#DIV/0!</v>
      </c>
    </row>
    <row r="61" spans="1:17" s="22" customFormat="1">
      <c r="A61" s="22">
        <v>262205246</v>
      </c>
      <c r="B61" s="23" t="s">
        <v>453</v>
      </c>
      <c r="C61" s="22" t="s">
        <v>454</v>
      </c>
      <c r="D61" s="22" t="s">
        <v>232</v>
      </c>
      <c r="E61" s="22" t="s">
        <v>50</v>
      </c>
      <c r="F61" s="22">
        <v>7</v>
      </c>
      <c r="G61" s="22">
        <v>22</v>
      </c>
      <c r="H61" s="22">
        <v>0</v>
      </c>
      <c r="I61" s="22">
        <v>0</v>
      </c>
      <c r="J61" s="22">
        <v>5868301.8411458302</v>
      </c>
      <c r="K61" s="22">
        <v>0</v>
      </c>
      <c r="L61" s="22">
        <v>862718.6875</v>
      </c>
      <c r="M61" s="22">
        <f t="shared" si="5"/>
        <v>0</v>
      </c>
      <c r="N61" s="22">
        <f t="shared" si="6"/>
        <v>5868301.8411458302</v>
      </c>
      <c r="O61" s="22">
        <f t="shared" si="7"/>
        <v>0</v>
      </c>
      <c r="P61" s="22">
        <f t="shared" si="8"/>
        <v>862718.6875</v>
      </c>
      <c r="Q61" s="22" t="e">
        <f t="shared" si="4"/>
        <v>#DIV/0!</v>
      </c>
    </row>
    <row r="62" spans="1:17" s="22" customFormat="1">
      <c r="A62" s="22">
        <v>226958409</v>
      </c>
      <c r="B62" s="23" t="s">
        <v>539</v>
      </c>
      <c r="C62" s="22" t="s">
        <v>464</v>
      </c>
      <c r="D62" s="22" t="s">
        <v>286</v>
      </c>
      <c r="E62" s="22" t="s">
        <v>107</v>
      </c>
      <c r="F62" s="22">
        <v>5</v>
      </c>
      <c r="G62" s="22">
        <v>8</v>
      </c>
      <c r="H62" s="22">
        <v>0</v>
      </c>
      <c r="I62" s="22">
        <v>0</v>
      </c>
      <c r="J62" s="22">
        <v>0</v>
      </c>
      <c r="K62" s="22">
        <v>0</v>
      </c>
      <c r="L62" s="22">
        <v>2074850.8125</v>
      </c>
      <c r="M62" s="22">
        <f t="shared" si="5"/>
        <v>0</v>
      </c>
      <c r="N62" s="22">
        <f t="shared" si="6"/>
        <v>0</v>
      </c>
      <c r="O62" s="22">
        <f t="shared" si="7"/>
        <v>0</v>
      </c>
      <c r="P62" s="22">
        <f t="shared" si="8"/>
        <v>2074850.8125</v>
      </c>
      <c r="Q62" s="22" t="e">
        <f t="shared" si="4"/>
        <v>#DIV/0!</v>
      </c>
    </row>
    <row r="63" spans="1:17" s="22" customFormat="1">
      <c r="A63" s="22">
        <v>85701534</v>
      </c>
      <c r="B63" s="23" t="s">
        <v>486</v>
      </c>
      <c r="C63" s="22" t="s">
        <v>381</v>
      </c>
      <c r="D63" s="22" t="s">
        <v>253</v>
      </c>
      <c r="E63" s="22" t="s">
        <v>71</v>
      </c>
      <c r="F63" s="22">
        <v>3</v>
      </c>
      <c r="G63" s="22">
        <v>26</v>
      </c>
      <c r="H63" s="22">
        <v>0</v>
      </c>
      <c r="I63" s="22">
        <v>0</v>
      </c>
      <c r="J63" s="22">
        <v>0</v>
      </c>
      <c r="K63" s="22">
        <v>0</v>
      </c>
      <c r="L63" s="22">
        <v>12003360.84375</v>
      </c>
      <c r="M63" s="22">
        <f t="shared" si="5"/>
        <v>0</v>
      </c>
      <c r="N63" s="22">
        <f t="shared" si="6"/>
        <v>0</v>
      </c>
      <c r="O63" s="22">
        <f t="shared" si="7"/>
        <v>0</v>
      </c>
      <c r="P63" s="22">
        <f t="shared" si="8"/>
        <v>12003360.84375</v>
      </c>
      <c r="Q63" s="22" t="e">
        <f t="shared" si="4"/>
        <v>#DIV/0!</v>
      </c>
    </row>
    <row r="64" spans="1:17" s="22" customFormat="1">
      <c r="A64" s="22">
        <v>169234810</v>
      </c>
      <c r="B64" s="23" t="s">
        <v>544</v>
      </c>
      <c r="C64" s="22" t="s">
        <v>399</v>
      </c>
      <c r="D64" s="22" t="s">
        <v>289</v>
      </c>
      <c r="E64" s="22" t="s">
        <v>108</v>
      </c>
      <c r="F64" s="22">
        <v>2</v>
      </c>
      <c r="G64" s="22">
        <v>4</v>
      </c>
      <c r="H64" s="22">
        <v>0</v>
      </c>
      <c r="I64" s="22">
        <v>0</v>
      </c>
      <c r="J64" s="22">
        <v>3797637.9375</v>
      </c>
      <c r="K64" s="22">
        <v>0</v>
      </c>
      <c r="L64" s="22">
        <v>1643094.515625</v>
      </c>
      <c r="M64" s="22">
        <f t="shared" si="5"/>
        <v>0</v>
      </c>
      <c r="N64" s="22">
        <f t="shared" si="6"/>
        <v>3797637.9375</v>
      </c>
      <c r="O64" s="22">
        <f t="shared" si="7"/>
        <v>0</v>
      </c>
      <c r="P64" s="22">
        <f t="shared" si="8"/>
        <v>1643094.515625</v>
      </c>
      <c r="Q64" s="22" t="e">
        <f t="shared" si="4"/>
        <v>#DIV/0!</v>
      </c>
    </row>
    <row r="65" spans="1:17" s="22" customFormat="1">
      <c r="A65" s="22">
        <v>254553274</v>
      </c>
      <c r="B65" s="23" t="s">
        <v>605</v>
      </c>
      <c r="C65" s="22" t="s">
        <v>606</v>
      </c>
      <c r="D65" s="22" t="s">
        <v>332</v>
      </c>
      <c r="E65" s="22" t="s">
        <v>151</v>
      </c>
      <c r="F65" s="22">
        <v>1</v>
      </c>
      <c r="G65" s="22">
        <v>1</v>
      </c>
      <c r="H65" s="22">
        <v>0</v>
      </c>
      <c r="I65" s="22">
        <v>0</v>
      </c>
      <c r="J65" s="22">
        <v>0</v>
      </c>
      <c r="K65" s="22">
        <v>0</v>
      </c>
      <c r="L65" s="22">
        <v>942952.125</v>
      </c>
      <c r="M65" s="22">
        <f t="shared" si="5"/>
        <v>0</v>
      </c>
      <c r="N65" s="22">
        <f t="shared" si="6"/>
        <v>0</v>
      </c>
      <c r="O65" s="22">
        <f t="shared" si="7"/>
        <v>0</v>
      </c>
      <c r="P65" s="22">
        <f t="shared" si="8"/>
        <v>942952.125</v>
      </c>
      <c r="Q65" s="22" t="e">
        <f t="shared" si="4"/>
        <v>#DIV/0!</v>
      </c>
    </row>
    <row r="66" spans="1:17" s="22" customFormat="1">
      <c r="A66" s="22">
        <v>67906168</v>
      </c>
      <c r="B66" s="23" t="s">
        <v>429</v>
      </c>
      <c r="C66" s="22" t="s">
        <v>416</v>
      </c>
      <c r="D66" s="22" t="s">
        <v>218</v>
      </c>
      <c r="E66" s="22" t="s">
        <v>36</v>
      </c>
      <c r="F66" s="22">
        <v>15</v>
      </c>
      <c r="G66" s="22">
        <v>21</v>
      </c>
      <c r="H66" s="22">
        <v>0</v>
      </c>
      <c r="I66" s="22">
        <v>1010560.40625</v>
      </c>
      <c r="J66" s="22">
        <v>17311012.302083299</v>
      </c>
      <c r="K66" s="22">
        <v>0</v>
      </c>
      <c r="L66" s="22">
        <v>863435.4453125</v>
      </c>
      <c r="M66" s="22">
        <f t="shared" si="5"/>
        <v>1010560.40625</v>
      </c>
      <c r="N66" s="22">
        <f t="shared" si="6"/>
        <v>17311012.302083299</v>
      </c>
      <c r="O66" s="22">
        <f t="shared" si="7"/>
        <v>0</v>
      </c>
      <c r="P66" s="22">
        <f t="shared" si="8"/>
        <v>863435.4453125</v>
      </c>
      <c r="Q66" s="22" t="e">
        <f t="shared" ref="Q66:Q129" si="9">P66/O66</f>
        <v>#DIV/0!</v>
      </c>
    </row>
    <row r="67" spans="1:17" s="22" customFormat="1">
      <c r="A67" s="22">
        <v>110225364</v>
      </c>
      <c r="B67" s="23" t="s">
        <v>410</v>
      </c>
      <c r="C67" s="22" t="s">
        <v>411</v>
      </c>
      <c r="D67" s="22" t="s">
        <v>207</v>
      </c>
      <c r="E67" s="22" t="s">
        <v>25</v>
      </c>
      <c r="F67" s="22">
        <v>22</v>
      </c>
      <c r="G67" s="22">
        <v>39</v>
      </c>
      <c r="H67" s="22">
        <v>0</v>
      </c>
      <c r="I67" s="22">
        <v>2254636.625</v>
      </c>
      <c r="J67" s="22">
        <v>22168562.895833299</v>
      </c>
      <c r="K67" s="22">
        <v>0</v>
      </c>
      <c r="L67" s="22">
        <v>10323541.76041667</v>
      </c>
      <c r="M67" s="22">
        <f t="shared" si="5"/>
        <v>2254636.625</v>
      </c>
      <c r="N67" s="22">
        <f t="shared" si="6"/>
        <v>22168562.895833299</v>
      </c>
      <c r="O67" s="22">
        <f t="shared" si="7"/>
        <v>0</v>
      </c>
      <c r="P67" s="22">
        <f t="shared" si="8"/>
        <v>10323541.76041667</v>
      </c>
      <c r="Q67" s="22" t="e">
        <f t="shared" si="9"/>
        <v>#DIV/0!</v>
      </c>
    </row>
    <row r="68" spans="1:17" s="22" customFormat="1">
      <c r="A68" s="22">
        <v>13626034</v>
      </c>
      <c r="B68" s="23" t="s">
        <v>477</v>
      </c>
      <c r="C68" s="22" t="s">
        <v>478</v>
      </c>
      <c r="D68" s="22" t="s">
        <v>248</v>
      </c>
      <c r="E68" s="22" t="s">
        <v>66</v>
      </c>
      <c r="F68" s="22">
        <v>5</v>
      </c>
      <c r="G68" s="22">
        <v>9</v>
      </c>
      <c r="H68" s="22">
        <v>0</v>
      </c>
      <c r="I68" s="22">
        <v>5411396.75</v>
      </c>
      <c r="J68" s="22">
        <v>48455942.96875</v>
      </c>
      <c r="K68" s="22">
        <v>0</v>
      </c>
      <c r="L68" s="22">
        <v>3419714.1875</v>
      </c>
      <c r="M68" s="22">
        <f t="shared" si="5"/>
        <v>5411396.75</v>
      </c>
      <c r="N68" s="22">
        <f t="shared" si="6"/>
        <v>48455942.96875</v>
      </c>
      <c r="O68" s="22">
        <f t="shared" si="7"/>
        <v>0</v>
      </c>
      <c r="P68" s="22">
        <f t="shared" si="8"/>
        <v>3419714.1875</v>
      </c>
      <c r="Q68" s="22" t="e">
        <f t="shared" si="9"/>
        <v>#DIV/0!</v>
      </c>
    </row>
    <row r="69" spans="1:17" s="22" customFormat="1">
      <c r="A69" s="22">
        <v>170650717</v>
      </c>
      <c r="B69" s="23" t="s">
        <v>463</v>
      </c>
      <c r="C69" s="22" t="s">
        <v>464</v>
      </c>
      <c r="D69" s="22" t="s">
        <v>239</v>
      </c>
      <c r="E69" s="22" t="s">
        <v>57</v>
      </c>
      <c r="F69" s="22">
        <v>5</v>
      </c>
      <c r="G69" s="22">
        <v>16</v>
      </c>
      <c r="H69" s="22">
        <v>0</v>
      </c>
      <c r="I69" s="22">
        <v>3583225.5</v>
      </c>
      <c r="J69" s="22">
        <v>32020190.322916701</v>
      </c>
      <c r="K69" s="22">
        <v>0</v>
      </c>
      <c r="L69" s="22">
        <v>1503255.5</v>
      </c>
      <c r="M69" s="22">
        <f t="shared" si="5"/>
        <v>3583225.5</v>
      </c>
      <c r="N69" s="22">
        <f t="shared" si="6"/>
        <v>32020190.322916701</v>
      </c>
      <c r="O69" s="22">
        <f t="shared" si="7"/>
        <v>0</v>
      </c>
      <c r="P69" s="22">
        <f t="shared" si="8"/>
        <v>1503255.5</v>
      </c>
      <c r="Q69" s="22" t="e">
        <f t="shared" si="9"/>
        <v>#DIV/0!</v>
      </c>
    </row>
    <row r="70" spans="1:17" s="22" customFormat="1">
      <c r="A70" s="22">
        <v>172073171</v>
      </c>
      <c r="B70" s="23" t="s">
        <v>558</v>
      </c>
      <c r="C70" s="22" t="s">
        <v>559</v>
      </c>
      <c r="D70" s="22" t="s">
        <v>298</v>
      </c>
      <c r="E70" s="22" t="s">
        <v>117</v>
      </c>
      <c r="F70" s="22">
        <v>4</v>
      </c>
      <c r="G70" s="22">
        <v>15</v>
      </c>
      <c r="H70" s="22">
        <v>0</v>
      </c>
      <c r="I70" s="22">
        <v>10453013.5833333</v>
      </c>
      <c r="J70" s="22">
        <v>44078633.916666701</v>
      </c>
      <c r="K70" s="22">
        <v>0</v>
      </c>
      <c r="L70" s="22">
        <v>42483630.572916701</v>
      </c>
      <c r="M70" s="22">
        <f t="shared" si="5"/>
        <v>10453013.5833333</v>
      </c>
      <c r="N70" s="22">
        <f t="shared" si="6"/>
        <v>44078633.916666701</v>
      </c>
      <c r="O70" s="22">
        <f t="shared" si="7"/>
        <v>0</v>
      </c>
      <c r="P70" s="22">
        <f t="shared" si="8"/>
        <v>42483630.572916701</v>
      </c>
      <c r="Q70" s="22" t="e">
        <f t="shared" si="9"/>
        <v>#DIV/0!</v>
      </c>
    </row>
    <row r="71" spans="1:17" s="22" customFormat="1">
      <c r="A71" s="22">
        <v>21313424</v>
      </c>
      <c r="B71" s="23" t="s">
        <v>587</v>
      </c>
      <c r="C71" s="22" t="s">
        <v>506</v>
      </c>
      <c r="D71" s="22" t="s">
        <v>318</v>
      </c>
      <c r="E71" s="22" t="s">
        <v>137</v>
      </c>
      <c r="F71" s="22">
        <v>2</v>
      </c>
      <c r="G71" s="22">
        <v>6</v>
      </c>
      <c r="H71" s="22">
        <v>0</v>
      </c>
      <c r="I71" s="22">
        <v>5075271.625</v>
      </c>
      <c r="J71" s="22">
        <v>19845464.5625</v>
      </c>
      <c r="K71" s="22">
        <v>0</v>
      </c>
      <c r="L71" s="22">
        <v>16429235.0625</v>
      </c>
      <c r="M71" s="22">
        <f t="shared" si="5"/>
        <v>5075271.625</v>
      </c>
      <c r="N71" s="22">
        <f t="shared" si="6"/>
        <v>19845464.5625</v>
      </c>
      <c r="O71" s="22">
        <f t="shared" si="7"/>
        <v>0</v>
      </c>
      <c r="P71" s="22">
        <f t="shared" si="8"/>
        <v>16429235.0625</v>
      </c>
      <c r="Q71" s="22" t="e">
        <f t="shared" si="9"/>
        <v>#DIV/0!</v>
      </c>
    </row>
    <row r="72" spans="1:17" s="22" customFormat="1">
      <c r="A72" s="22">
        <v>157384990</v>
      </c>
      <c r="B72" s="23" t="s">
        <v>459</v>
      </c>
      <c r="C72" s="22" t="s">
        <v>428</v>
      </c>
      <c r="D72" s="22" t="s">
        <v>236</v>
      </c>
      <c r="E72" s="22" t="s">
        <v>54</v>
      </c>
      <c r="F72" s="22">
        <v>9</v>
      </c>
      <c r="G72" s="22">
        <v>38</v>
      </c>
      <c r="H72" s="22">
        <v>0</v>
      </c>
      <c r="I72" s="22">
        <v>14101079.234375</v>
      </c>
      <c r="J72" s="22">
        <v>55045866.083333299</v>
      </c>
      <c r="K72" s="22">
        <v>0</v>
      </c>
      <c r="L72" s="22">
        <v>6872507.79296875</v>
      </c>
      <c r="M72" s="22">
        <f t="shared" si="5"/>
        <v>14101079.234375</v>
      </c>
      <c r="N72" s="22">
        <f t="shared" si="6"/>
        <v>55045866.083333299</v>
      </c>
      <c r="O72" s="22">
        <f t="shared" si="7"/>
        <v>0</v>
      </c>
      <c r="P72" s="22">
        <f t="shared" si="8"/>
        <v>6872507.79296875</v>
      </c>
      <c r="Q72" s="22" t="e">
        <f t="shared" si="9"/>
        <v>#DIV/0!</v>
      </c>
    </row>
    <row r="73" spans="1:17" s="22" customFormat="1">
      <c r="A73" s="22">
        <v>239835744</v>
      </c>
      <c r="B73" s="23" t="s">
        <v>427</v>
      </c>
      <c r="C73" s="22" t="s">
        <v>428</v>
      </c>
      <c r="D73" s="22" t="s">
        <v>217</v>
      </c>
      <c r="E73" s="22" t="s">
        <v>35</v>
      </c>
      <c r="F73" s="22">
        <v>11</v>
      </c>
      <c r="G73" s="22">
        <v>64</v>
      </c>
      <c r="H73" s="22">
        <v>0</v>
      </c>
      <c r="I73" s="22">
        <v>13070499.8984375</v>
      </c>
      <c r="J73" s="22">
        <v>37614698.489583299</v>
      </c>
      <c r="K73" s="22">
        <v>0</v>
      </c>
      <c r="L73" s="22">
        <v>8492138.125</v>
      </c>
      <c r="M73" s="22">
        <f t="shared" si="5"/>
        <v>13070499.8984375</v>
      </c>
      <c r="N73" s="22">
        <f t="shared" si="6"/>
        <v>37614698.489583299</v>
      </c>
      <c r="O73" s="22">
        <f t="shared" si="7"/>
        <v>0</v>
      </c>
      <c r="P73" s="22">
        <f t="shared" si="8"/>
        <v>8492138.125</v>
      </c>
      <c r="Q73" s="22" t="e">
        <f t="shared" si="9"/>
        <v>#DIV/0!</v>
      </c>
    </row>
    <row r="74" spans="1:17" s="22" customFormat="1">
      <c r="A74" s="22">
        <v>294979205</v>
      </c>
      <c r="B74" s="23" t="s">
        <v>568</v>
      </c>
      <c r="C74" s="22" t="s">
        <v>399</v>
      </c>
      <c r="D74" s="22" t="s">
        <v>304</v>
      </c>
      <c r="E74" s="22" t="s">
        <v>123</v>
      </c>
      <c r="F74" s="22">
        <v>3</v>
      </c>
      <c r="G74" s="22">
        <v>5</v>
      </c>
      <c r="H74" s="22">
        <v>0</v>
      </c>
      <c r="I74" s="22">
        <v>1045106.875</v>
      </c>
      <c r="J74" s="22">
        <v>2945679.90625</v>
      </c>
      <c r="K74" s="22">
        <v>0</v>
      </c>
      <c r="L74" s="22">
        <v>2179202.8958333302</v>
      </c>
      <c r="M74" s="22">
        <f t="shared" si="5"/>
        <v>1045106.875</v>
      </c>
      <c r="N74" s="22">
        <f t="shared" si="6"/>
        <v>2945679.90625</v>
      </c>
      <c r="O74" s="22">
        <f t="shared" si="7"/>
        <v>0</v>
      </c>
      <c r="P74" s="22">
        <f t="shared" si="8"/>
        <v>2179202.8958333302</v>
      </c>
      <c r="Q74" s="22" t="e">
        <f t="shared" si="9"/>
        <v>#DIV/0!</v>
      </c>
    </row>
    <row r="75" spans="1:17" s="22" customFormat="1">
      <c r="A75" s="22">
        <v>110625908</v>
      </c>
      <c r="B75" s="23" t="s">
        <v>627</v>
      </c>
      <c r="C75" s="22" t="s">
        <v>416</v>
      </c>
      <c r="D75" s="22" t="s">
        <v>346</v>
      </c>
      <c r="E75" s="22" t="s">
        <v>165</v>
      </c>
      <c r="F75" s="22">
        <v>1</v>
      </c>
      <c r="G75" s="22">
        <v>3</v>
      </c>
      <c r="H75" s="22">
        <v>0</v>
      </c>
      <c r="I75" s="22">
        <v>875645.80859375</v>
      </c>
      <c r="J75" s="22">
        <v>1516482.78125</v>
      </c>
      <c r="K75" s="22">
        <v>0</v>
      </c>
      <c r="L75" s="22">
        <v>1914293.578125</v>
      </c>
      <c r="M75" s="22">
        <f t="shared" si="5"/>
        <v>875645.80859375</v>
      </c>
      <c r="N75" s="22">
        <f t="shared" si="6"/>
        <v>1516482.78125</v>
      </c>
      <c r="O75" s="22">
        <f t="shared" si="7"/>
        <v>0</v>
      </c>
      <c r="P75" s="22">
        <f t="shared" si="8"/>
        <v>1914293.578125</v>
      </c>
      <c r="Q75" s="22" t="e">
        <f t="shared" si="9"/>
        <v>#DIV/0!</v>
      </c>
    </row>
    <row r="76" spans="1:17" s="22" customFormat="1">
      <c r="A76" s="22">
        <v>61966683</v>
      </c>
      <c r="B76" s="23" t="s">
        <v>534</v>
      </c>
      <c r="C76" s="22" t="s">
        <v>464</v>
      </c>
      <c r="D76" s="22" t="s">
        <v>283</v>
      </c>
      <c r="E76" s="22" t="s">
        <v>101</v>
      </c>
      <c r="F76" s="22">
        <v>3</v>
      </c>
      <c r="G76" s="22">
        <v>8</v>
      </c>
      <c r="H76" s="22">
        <v>0</v>
      </c>
      <c r="I76" s="22">
        <v>12129539.8125</v>
      </c>
      <c r="J76" s="22">
        <v>18706727.75</v>
      </c>
      <c r="K76" s="22">
        <v>0</v>
      </c>
      <c r="L76" s="22">
        <v>24192286.75</v>
      </c>
      <c r="M76" s="22">
        <f t="shared" si="5"/>
        <v>12129539.8125</v>
      </c>
      <c r="N76" s="22">
        <f t="shared" si="6"/>
        <v>18706727.75</v>
      </c>
      <c r="O76" s="22">
        <f t="shared" si="7"/>
        <v>0</v>
      </c>
      <c r="P76" s="22">
        <f t="shared" si="8"/>
        <v>24192286.75</v>
      </c>
      <c r="Q76" s="22" t="e">
        <f t="shared" si="9"/>
        <v>#DIV/0!</v>
      </c>
    </row>
    <row r="77" spans="1:17" s="22" customFormat="1">
      <c r="A77" s="22">
        <v>196049391</v>
      </c>
      <c r="B77" s="23" t="s">
        <v>528</v>
      </c>
      <c r="C77" s="22" t="s">
        <v>454</v>
      </c>
      <c r="D77" s="22" t="s">
        <v>279</v>
      </c>
      <c r="E77" s="22" t="s">
        <v>97</v>
      </c>
      <c r="F77" s="22">
        <v>5</v>
      </c>
      <c r="G77" s="22">
        <v>11</v>
      </c>
      <c r="H77" s="22">
        <v>0</v>
      </c>
      <c r="I77" s="22">
        <v>1574087.40625</v>
      </c>
      <c r="J77" s="22">
        <v>1722636.2646484401</v>
      </c>
      <c r="K77" s="22">
        <v>0</v>
      </c>
      <c r="L77" s="22">
        <v>746882.91796875</v>
      </c>
      <c r="M77" s="22">
        <f t="shared" si="5"/>
        <v>1574087.40625</v>
      </c>
      <c r="N77" s="22">
        <f t="shared" si="6"/>
        <v>1722636.2646484401</v>
      </c>
      <c r="O77" s="22">
        <f t="shared" si="7"/>
        <v>0</v>
      </c>
      <c r="P77" s="22">
        <f t="shared" si="8"/>
        <v>746882.91796875</v>
      </c>
      <c r="Q77" s="22" t="e">
        <f t="shared" si="9"/>
        <v>#DIV/0!</v>
      </c>
    </row>
    <row r="78" spans="1:17" s="22" customFormat="1">
      <c r="A78" s="22">
        <v>124487369</v>
      </c>
      <c r="B78" s="23" t="s">
        <v>507</v>
      </c>
      <c r="C78" s="22" t="s">
        <v>408</v>
      </c>
      <c r="D78" s="22" t="s">
        <v>266</v>
      </c>
      <c r="E78" s="22" t="s">
        <v>84</v>
      </c>
      <c r="F78" s="22">
        <v>3</v>
      </c>
      <c r="G78" s="22">
        <v>21</v>
      </c>
      <c r="H78" s="22">
        <v>0</v>
      </c>
      <c r="I78" s="22">
        <v>1870567.1875</v>
      </c>
      <c r="J78" s="22">
        <v>1970116.5859375</v>
      </c>
      <c r="K78" s="22">
        <v>0</v>
      </c>
      <c r="L78" s="22">
        <v>1979006.140625</v>
      </c>
      <c r="M78" s="22">
        <f t="shared" si="5"/>
        <v>1870567.1875</v>
      </c>
      <c r="N78" s="22">
        <f t="shared" si="6"/>
        <v>1970116.5859375</v>
      </c>
      <c r="O78" s="22">
        <f t="shared" si="7"/>
        <v>0</v>
      </c>
      <c r="P78" s="22">
        <f t="shared" si="8"/>
        <v>1979006.140625</v>
      </c>
      <c r="Q78" s="22" t="e">
        <f t="shared" si="9"/>
        <v>#DIV/0!</v>
      </c>
    </row>
    <row r="79" spans="1:17" s="22" customFormat="1">
      <c r="A79" s="22">
        <v>164519134</v>
      </c>
      <c r="B79" s="23" t="s">
        <v>469</v>
      </c>
      <c r="C79" s="22" t="s">
        <v>470</v>
      </c>
      <c r="D79" s="22" t="s">
        <v>243</v>
      </c>
      <c r="E79" s="22" t="s">
        <v>61</v>
      </c>
      <c r="F79" s="22">
        <v>10</v>
      </c>
      <c r="G79" s="22">
        <v>22</v>
      </c>
      <c r="H79" s="22">
        <v>0</v>
      </c>
      <c r="I79" s="22">
        <v>9640613.7161458302</v>
      </c>
      <c r="J79" s="22">
        <v>1734783.32291667</v>
      </c>
      <c r="K79" s="22">
        <v>0</v>
      </c>
      <c r="L79" s="22">
        <v>3772080.0416666698</v>
      </c>
      <c r="M79" s="22">
        <f t="shared" si="5"/>
        <v>9640613.7161458302</v>
      </c>
      <c r="N79" s="22">
        <f t="shared" si="6"/>
        <v>1734783.32291667</v>
      </c>
      <c r="O79" s="22">
        <f t="shared" si="7"/>
        <v>0</v>
      </c>
      <c r="P79" s="22">
        <f t="shared" si="8"/>
        <v>3772080.0416666698</v>
      </c>
      <c r="Q79" s="22" t="e">
        <f t="shared" si="9"/>
        <v>#DIV/0!</v>
      </c>
    </row>
    <row r="80" spans="1:17" s="22" customFormat="1">
      <c r="A80" s="22">
        <v>71037383</v>
      </c>
      <c r="B80" s="23" t="s">
        <v>604</v>
      </c>
      <c r="C80" s="22" t="s">
        <v>381</v>
      </c>
      <c r="D80" s="22" t="s">
        <v>331</v>
      </c>
      <c r="E80" s="22" t="s">
        <v>150</v>
      </c>
      <c r="F80" s="22">
        <v>2</v>
      </c>
      <c r="G80" s="22">
        <v>3</v>
      </c>
      <c r="H80" s="22">
        <v>0</v>
      </c>
      <c r="I80" s="22">
        <v>3222394.5625</v>
      </c>
      <c r="J80" s="22">
        <v>0</v>
      </c>
      <c r="K80" s="22">
        <v>0</v>
      </c>
      <c r="L80" s="22">
        <v>3691332.53125</v>
      </c>
      <c r="M80" s="22">
        <f t="shared" si="5"/>
        <v>3222394.5625</v>
      </c>
      <c r="N80" s="22">
        <f t="shared" si="6"/>
        <v>0</v>
      </c>
      <c r="O80" s="22">
        <f t="shared" si="7"/>
        <v>0</v>
      </c>
      <c r="P80" s="22">
        <f t="shared" si="8"/>
        <v>3691332.53125</v>
      </c>
      <c r="Q80" s="22" t="e">
        <f t="shared" si="9"/>
        <v>#DIV/0!</v>
      </c>
    </row>
    <row r="81" spans="1:17" s="22" customFormat="1">
      <c r="A81" s="22">
        <v>169646141</v>
      </c>
      <c r="B81" s="23" t="s">
        <v>564</v>
      </c>
      <c r="C81" s="22" t="s">
        <v>381</v>
      </c>
      <c r="D81" s="22" t="s">
        <v>301</v>
      </c>
      <c r="E81" s="22" t="s">
        <v>120</v>
      </c>
      <c r="F81" s="22">
        <v>3</v>
      </c>
      <c r="G81" s="22">
        <v>7</v>
      </c>
      <c r="H81" s="22">
        <v>586374.59375</v>
      </c>
      <c r="I81" s="22">
        <v>1011530.65625</v>
      </c>
      <c r="J81" s="22">
        <v>3243532.71875</v>
      </c>
      <c r="K81" s="22">
        <v>577947.015625</v>
      </c>
      <c r="L81" s="22">
        <v>2905278.359375</v>
      </c>
      <c r="M81" s="22">
        <f t="shared" si="5"/>
        <v>425156.0625</v>
      </c>
      <c r="N81" s="22">
        <f t="shared" si="6"/>
        <v>2657158.125</v>
      </c>
      <c r="O81" s="22">
        <v>0</v>
      </c>
      <c r="P81" s="22">
        <f t="shared" si="8"/>
        <v>2318903.765625</v>
      </c>
      <c r="Q81" s="22" t="e">
        <f t="shared" si="9"/>
        <v>#DIV/0!</v>
      </c>
    </row>
    <row r="82" spans="1:17" s="22" customFormat="1">
      <c r="A82" s="22">
        <v>224809352</v>
      </c>
      <c r="B82" s="23" t="s">
        <v>562</v>
      </c>
      <c r="C82" s="22" t="s">
        <v>563</v>
      </c>
      <c r="D82" s="22" t="s">
        <v>300</v>
      </c>
      <c r="E82" s="22" t="s">
        <v>119</v>
      </c>
      <c r="F82" s="22">
        <v>2</v>
      </c>
      <c r="G82" s="22">
        <v>5</v>
      </c>
      <c r="H82" s="22">
        <v>0</v>
      </c>
      <c r="I82" s="22">
        <v>98658684.53125</v>
      </c>
      <c r="J82" s="22">
        <v>115004827.25</v>
      </c>
      <c r="K82" s="22">
        <v>1310125.25</v>
      </c>
      <c r="L82" s="22">
        <v>244212071.25</v>
      </c>
      <c r="M82" s="22">
        <f t="shared" si="5"/>
        <v>98658684.53125</v>
      </c>
      <c r="N82" s="22">
        <f t="shared" si="6"/>
        <v>115004827.25</v>
      </c>
      <c r="O82" s="22">
        <f t="shared" ref="O82:O145" si="10">K82-H82</f>
        <v>1310125.25</v>
      </c>
      <c r="P82" s="22">
        <f t="shared" si="8"/>
        <v>244212071.25</v>
      </c>
      <c r="Q82" s="22">
        <f t="shared" si="9"/>
        <v>186.40360625825662</v>
      </c>
    </row>
    <row r="83" spans="1:17" s="22" customFormat="1">
      <c r="A83" s="22">
        <v>8393832</v>
      </c>
      <c r="B83" s="23" t="s">
        <v>503</v>
      </c>
      <c r="C83" s="22" t="s">
        <v>504</v>
      </c>
      <c r="D83" s="22" t="s">
        <v>264</v>
      </c>
      <c r="E83" s="22" t="s">
        <v>82</v>
      </c>
      <c r="F83" s="22">
        <v>7</v>
      </c>
      <c r="G83" s="22">
        <v>13</v>
      </c>
      <c r="H83" s="22">
        <v>0</v>
      </c>
      <c r="I83" s="22">
        <v>13815364.6927083</v>
      </c>
      <c r="J83" s="22">
        <v>9380589.6171875</v>
      </c>
      <c r="K83" s="22">
        <v>1759483.921875</v>
      </c>
      <c r="L83" s="22">
        <v>33608563.46875</v>
      </c>
      <c r="M83" s="22">
        <f t="shared" si="5"/>
        <v>13815364.6927083</v>
      </c>
      <c r="N83" s="22">
        <f t="shared" si="6"/>
        <v>9380589.6171875</v>
      </c>
      <c r="O83" s="22">
        <f t="shared" si="10"/>
        <v>1759483.921875</v>
      </c>
      <c r="P83" s="22">
        <f t="shared" si="8"/>
        <v>33608563.46875</v>
      </c>
      <c r="Q83" s="22">
        <f t="shared" si="9"/>
        <v>19.101375722112266</v>
      </c>
    </row>
    <row r="84" spans="1:17" s="22" customFormat="1">
      <c r="A84" s="22">
        <v>109627663</v>
      </c>
      <c r="B84" s="23" t="s">
        <v>456</v>
      </c>
      <c r="C84" s="22" t="s">
        <v>406</v>
      </c>
      <c r="D84" s="22" t="s">
        <v>234</v>
      </c>
      <c r="E84" s="22" t="s">
        <v>52</v>
      </c>
      <c r="F84" s="22">
        <v>8</v>
      </c>
      <c r="G84" s="22">
        <v>17</v>
      </c>
      <c r="H84" s="22">
        <v>0</v>
      </c>
      <c r="I84" s="22">
        <v>0</v>
      </c>
      <c r="J84" s="22">
        <v>3832655.1770833302</v>
      </c>
      <c r="K84" s="22">
        <v>2072573.203125</v>
      </c>
      <c r="L84" s="22">
        <v>27711420.619791701</v>
      </c>
      <c r="M84" s="22">
        <f t="shared" si="5"/>
        <v>0</v>
      </c>
      <c r="N84" s="22">
        <f t="shared" si="6"/>
        <v>3832655.1770833302</v>
      </c>
      <c r="O84" s="22">
        <f t="shared" si="10"/>
        <v>2072573.203125</v>
      </c>
      <c r="P84" s="22">
        <f t="shared" si="8"/>
        <v>27711420.619791701</v>
      </c>
      <c r="Q84" s="22">
        <f t="shared" si="9"/>
        <v>13.370538892430321</v>
      </c>
    </row>
    <row r="85" spans="1:17" s="22" customFormat="1">
      <c r="A85" s="22">
        <v>295424118</v>
      </c>
      <c r="B85" s="23" t="s">
        <v>407</v>
      </c>
      <c r="C85" s="22" t="s">
        <v>408</v>
      </c>
      <c r="D85" s="22" t="s">
        <v>205</v>
      </c>
      <c r="E85" s="22" t="s">
        <v>23</v>
      </c>
      <c r="F85" s="22">
        <v>20</v>
      </c>
      <c r="G85" s="22">
        <v>61</v>
      </c>
      <c r="H85" s="22">
        <v>0</v>
      </c>
      <c r="I85" s="22">
        <v>7064218.0052083395</v>
      </c>
      <c r="J85" s="22">
        <v>18050104.752604131</v>
      </c>
      <c r="K85" s="22">
        <v>2333428.28125</v>
      </c>
      <c r="L85" s="22">
        <v>27668087.839843802</v>
      </c>
      <c r="M85" s="22">
        <f t="shared" si="5"/>
        <v>7064218.0052083395</v>
      </c>
      <c r="N85" s="22">
        <f t="shared" si="6"/>
        <v>18050104.752604131</v>
      </c>
      <c r="O85" s="22">
        <f t="shared" si="10"/>
        <v>2333428.28125</v>
      </c>
      <c r="P85" s="22">
        <f t="shared" si="8"/>
        <v>27668087.839843802</v>
      </c>
      <c r="Q85" s="22">
        <f t="shared" si="9"/>
        <v>11.857269435777223</v>
      </c>
    </row>
    <row r="86" spans="1:17" s="22" customFormat="1">
      <c r="A86" s="22">
        <v>40254321</v>
      </c>
      <c r="B86" s="23" t="s">
        <v>421</v>
      </c>
      <c r="C86" s="22" t="s">
        <v>422</v>
      </c>
      <c r="D86" s="22" t="s">
        <v>214</v>
      </c>
      <c r="E86" s="22" t="s">
        <v>32</v>
      </c>
      <c r="F86" s="22">
        <v>14</v>
      </c>
      <c r="G86" s="22">
        <v>39</v>
      </c>
      <c r="H86" s="22">
        <v>0</v>
      </c>
      <c r="I86" s="22">
        <v>4154126.5403645802</v>
      </c>
      <c r="J86" s="22">
        <v>6835068.4108072948</v>
      </c>
      <c r="K86" s="22">
        <v>2596105.765625</v>
      </c>
      <c r="L86" s="22">
        <v>24427261.86718747</v>
      </c>
      <c r="M86" s="22">
        <f t="shared" si="5"/>
        <v>4154126.5403645802</v>
      </c>
      <c r="N86" s="22">
        <f t="shared" si="6"/>
        <v>6835068.4108072948</v>
      </c>
      <c r="O86" s="22">
        <f t="shared" si="10"/>
        <v>2596105.765625</v>
      </c>
      <c r="P86" s="22">
        <f t="shared" si="8"/>
        <v>24427261.86718747</v>
      </c>
      <c r="Q86" s="22">
        <f t="shared" si="9"/>
        <v>9.4091936432746692</v>
      </c>
    </row>
    <row r="87" spans="1:17" s="22" customFormat="1">
      <c r="A87" s="22">
        <v>257196201</v>
      </c>
      <c r="B87" s="23" t="s">
        <v>380</v>
      </c>
      <c r="C87" s="22" t="s">
        <v>381</v>
      </c>
      <c r="D87" s="22" t="s">
        <v>190</v>
      </c>
      <c r="E87" s="22" t="s">
        <v>8</v>
      </c>
      <c r="F87" s="22">
        <v>18</v>
      </c>
      <c r="G87" s="22">
        <v>231</v>
      </c>
      <c r="H87" s="22">
        <v>4791261.7395833302</v>
      </c>
      <c r="I87" s="22">
        <v>60981178.604166672</v>
      </c>
      <c r="J87" s="22">
        <v>120344823.0234375</v>
      </c>
      <c r="K87" s="22">
        <v>66139941.458333299</v>
      </c>
      <c r="L87" s="22">
        <v>541692006.7578125</v>
      </c>
      <c r="M87" s="22">
        <f t="shared" si="5"/>
        <v>56189916.864583343</v>
      </c>
      <c r="N87" s="22">
        <f t="shared" si="6"/>
        <v>115553561.28385417</v>
      </c>
      <c r="O87" s="22">
        <f t="shared" si="10"/>
        <v>61348679.71874997</v>
      </c>
      <c r="P87" s="22">
        <f t="shared" si="8"/>
        <v>536900745.01822913</v>
      </c>
      <c r="Q87" s="22">
        <f t="shared" si="9"/>
        <v>8.751626725784881</v>
      </c>
    </row>
    <row r="88" spans="1:17" s="22" customFormat="1">
      <c r="A88" s="22">
        <v>111185900</v>
      </c>
      <c r="B88" s="23" t="s">
        <v>487</v>
      </c>
      <c r="C88" s="22" t="s">
        <v>488</v>
      </c>
      <c r="D88" s="22" t="s">
        <v>254</v>
      </c>
      <c r="E88" s="22" t="s">
        <v>72</v>
      </c>
      <c r="F88" s="22">
        <v>5</v>
      </c>
      <c r="G88" s="22">
        <v>18</v>
      </c>
      <c r="H88" s="22">
        <v>0</v>
      </c>
      <c r="I88" s="22">
        <v>1337442.9453125</v>
      </c>
      <c r="J88" s="22">
        <v>7817858.3125</v>
      </c>
      <c r="K88" s="22">
        <v>1733818.13671875</v>
      </c>
      <c r="L88" s="22">
        <v>12471415.16015625</v>
      </c>
      <c r="M88" s="22">
        <f t="shared" si="5"/>
        <v>1337442.9453125</v>
      </c>
      <c r="N88" s="22">
        <f t="shared" si="6"/>
        <v>7817858.3125</v>
      </c>
      <c r="O88" s="22">
        <f t="shared" si="10"/>
        <v>1733818.13671875</v>
      </c>
      <c r="P88" s="22">
        <f t="shared" si="8"/>
        <v>12471415.16015625</v>
      </c>
      <c r="Q88" s="22">
        <f t="shared" si="9"/>
        <v>7.1930353570752219</v>
      </c>
    </row>
    <row r="89" spans="1:17" s="22" customFormat="1">
      <c r="A89" s="22">
        <v>40789094</v>
      </c>
      <c r="B89" s="23" t="s">
        <v>405</v>
      </c>
      <c r="C89" s="22" t="s">
        <v>406</v>
      </c>
      <c r="D89" s="22" t="s">
        <v>204</v>
      </c>
      <c r="E89" s="22" t="s">
        <v>22</v>
      </c>
      <c r="F89" s="22">
        <v>18</v>
      </c>
      <c r="G89" s="22">
        <v>55</v>
      </c>
      <c r="H89" s="22">
        <v>0</v>
      </c>
      <c r="I89" s="22">
        <v>5895215.772135417</v>
      </c>
      <c r="J89" s="22">
        <v>12097739.01302083</v>
      </c>
      <c r="K89" s="22">
        <v>6033239.3072916698</v>
      </c>
      <c r="L89" s="22">
        <v>41158712.395833373</v>
      </c>
      <c r="M89" s="22">
        <f t="shared" si="5"/>
        <v>5895215.772135417</v>
      </c>
      <c r="N89" s="22">
        <f t="shared" si="6"/>
        <v>12097739.01302083</v>
      </c>
      <c r="O89" s="22">
        <f t="shared" si="10"/>
        <v>6033239.3072916698</v>
      </c>
      <c r="P89" s="22">
        <f t="shared" si="8"/>
        <v>41158712.395833373</v>
      </c>
      <c r="Q89" s="22">
        <f t="shared" si="9"/>
        <v>6.8219923492989345</v>
      </c>
    </row>
    <row r="90" spans="1:17" s="22" customFormat="1">
      <c r="A90" s="22">
        <v>255759921</v>
      </c>
      <c r="B90" s="23" t="s">
        <v>516</v>
      </c>
      <c r="C90" s="24" t="s">
        <v>517</v>
      </c>
      <c r="D90" s="22" t="s">
        <v>272</v>
      </c>
      <c r="E90" s="22" t="s">
        <v>90</v>
      </c>
      <c r="F90" s="22">
        <v>3</v>
      </c>
      <c r="G90" s="22">
        <v>10</v>
      </c>
      <c r="H90" s="22">
        <v>0</v>
      </c>
      <c r="I90" s="22">
        <v>4129577.2265625</v>
      </c>
      <c r="J90" s="22">
        <v>2241840.484375</v>
      </c>
      <c r="K90" s="22">
        <v>798059.703125</v>
      </c>
      <c r="L90" s="22">
        <v>5167337.1875</v>
      </c>
      <c r="M90" s="22">
        <f t="shared" si="5"/>
        <v>4129577.2265625</v>
      </c>
      <c r="N90" s="22">
        <f t="shared" si="6"/>
        <v>2241840.484375</v>
      </c>
      <c r="O90" s="22">
        <f t="shared" si="10"/>
        <v>798059.703125</v>
      </c>
      <c r="P90" s="22">
        <f t="shared" si="8"/>
        <v>5167337.1875</v>
      </c>
      <c r="Q90" s="22">
        <f t="shared" si="9"/>
        <v>6.4748754601516829</v>
      </c>
    </row>
    <row r="91" spans="1:17" s="22" customFormat="1">
      <c r="A91" s="22">
        <v>31542626</v>
      </c>
      <c r="B91" s="23" t="s">
        <v>437</v>
      </c>
      <c r="C91" s="22" t="s">
        <v>438</v>
      </c>
      <c r="D91" s="22" t="s">
        <v>223</v>
      </c>
      <c r="E91" s="22" t="s">
        <v>41</v>
      </c>
      <c r="F91" s="22">
        <v>10</v>
      </c>
      <c r="G91" s="22">
        <v>39</v>
      </c>
      <c r="H91" s="22">
        <v>0</v>
      </c>
      <c r="I91" s="22">
        <v>5285404.9869791698</v>
      </c>
      <c r="J91" s="22">
        <v>46252558.901041701</v>
      </c>
      <c r="K91" s="22">
        <v>3294093.4375</v>
      </c>
      <c r="L91" s="22">
        <v>20528603.572916701</v>
      </c>
      <c r="M91" s="22">
        <f t="shared" si="5"/>
        <v>5285404.9869791698</v>
      </c>
      <c r="N91" s="22">
        <f t="shared" si="6"/>
        <v>46252558.901041701</v>
      </c>
      <c r="O91" s="22">
        <f t="shared" si="10"/>
        <v>3294093.4375</v>
      </c>
      <c r="P91" s="22">
        <f t="shared" si="8"/>
        <v>20528603.572916701</v>
      </c>
      <c r="Q91" s="22">
        <f t="shared" si="9"/>
        <v>6.2319433138170357</v>
      </c>
    </row>
    <row r="92" spans="1:17" s="22" customFormat="1">
      <c r="A92" s="22">
        <v>254911067</v>
      </c>
      <c r="B92" s="23" t="s">
        <v>415</v>
      </c>
      <c r="C92" s="22" t="s">
        <v>416</v>
      </c>
      <c r="D92" s="22" t="s">
        <v>211</v>
      </c>
      <c r="E92" s="22" t="s">
        <v>29</v>
      </c>
      <c r="F92" s="22">
        <v>12</v>
      </c>
      <c r="G92" s="22">
        <v>55</v>
      </c>
      <c r="H92" s="22">
        <v>0</v>
      </c>
      <c r="I92" s="22">
        <v>4147561.1328125</v>
      </c>
      <c r="J92" s="22">
        <v>25497133.800130166</v>
      </c>
      <c r="K92" s="22">
        <v>3668699.3411458302</v>
      </c>
      <c r="L92" s="22">
        <v>22329633.325520799</v>
      </c>
      <c r="M92" s="22">
        <f t="shared" si="5"/>
        <v>4147561.1328125</v>
      </c>
      <c r="N92" s="22">
        <f t="shared" si="6"/>
        <v>25497133.800130166</v>
      </c>
      <c r="O92" s="22">
        <f t="shared" si="10"/>
        <v>3668699.3411458302</v>
      </c>
      <c r="P92" s="22">
        <f t="shared" si="8"/>
        <v>22329633.325520799</v>
      </c>
      <c r="Q92" s="22">
        <f t="shared" si="9"/>
        <v>6.0865258363054284</v>
      </c>
    </row>
    <row r="93" spans="1:17" s="22" customFormat="1">
      <c r="A93" s="22">
        <v>13775156</v>
      </c>
      <c r="B93" s="23" t="s">
        <v>515</v>
      </c>
      <c r="C93" s="22" t="s">
        <v>464</v>
      </c>
      <c r="D93" s="22" t="s">
        <v>271</v>
      </c>
      <c r="E93" s="22" t="s">
        <v>89</v>
      </c>
      <c r="F93" s="22">
        <v>5</v>
      </c>
      <c r="G93" s="22">
        <v>18</v>
      </c>
      <c r="H93" s="22">
        <v>0</v>
      </c>
      <c r="I93" s="22">
        <v>1959673.734375</v>
      </c>
      <c r="J93" s="22">
        <v>7994197.28125</v>
      </c>
      <c r="K93" s="22">
        <v>1262385.75</v>
      </c>
      <c r="L93" s="22">
        <v>7018494.625</v>
      </c>
      <c r="M93" s="22">
        <f t="shared" si="5"/>
        <v>1959673.734375</v>
      </c>
      <c r="N93" s="22">
        <f t="shared" si="6"/>
        <v>7994197.28125</v>
      </c>
      <c r="O93" s="22">
        <f t="shared" si="10"/>
        <v>1262385.75</v>
      </c>
      <c r="P93" s="22">
        <f t="shared" si="8"/>
        <v>7018494.625</v>
      </c>
      <c r="Q93" s="22">
        <f t="shared" si="9"/>
        <v>5.5597067893074676</v>
      </c>
    </row>
    <row r="94" spans="1:17" s="22" customFormat="1">
      <c r="A94" s="22">
        <v>112293262</v>
      </c>
      <c r="B94" s="23" t="s">
        <v>439</v>
      </c>
      <c r="C94" s="22" t="s">
        <v>440</v>
      </c>
      <c r="D94" s="22" t="s">
        <v>224</v>
      </c>
      <c r="E94" s="22" t="s">
        <v>42</v>
      </c>
      <c r="F94" s="22">
        <v>9</v>
      </c>
      <c r="G94" s="22">
        <v>30</v>
      </c>
      <c r="H94" s="22">
        <v>0</v>
      </c>
      <c r="I94" s="22">
        <v>10539098.09375</v>
      </c>
      <c r="J94" s="22">
        <v>31601512.33268233</v>
      </c>
      <c r="K94" s="22">
        <v>3215597.4088541698</v>
      </c>
      <c r="L94" s="22">
        <v>17317464.708333299</v>
      </c>
      <c r="M94" s="22">
        <f t="shared" si="5"/>
        <v>10539098.09375</v>
      </c>
      <c r="N94" s="22">
        <f t="shared" si="6"/>
        <v>31601512.33268233</v>
      </c>
      <c r="O94" s="22">
        <f t="shared" si="10"/>
        <v>3215597.4088541698</v>
      </c>
      <c r="P94" s="22">
        <f t="shared" si="8"/>
        <v>17317464.708333299</v>
      </c>
      <c r="Q94" s="22">
        <f t="shared" si="9"/>
        <v>5.3854579745118398</v>
      </c>
    </row>
    <row r="95" spans="1:17" s="22" customFormat="1">
      <c r="A95" s="22">
        <v>38348308</v>
      </c>
      <c r="B95" s="23" t="s">
        <v>537</v>
      </c>
      <c r="C95" s="22" t="s">
        <v>538</v>
      </c>
      <c r="D95" s="22" t="s">
        <v>285</v>
      </c>
      <c r="E95" s="22" t="s">
        <v>103</v>
      </c>
      <c r="F95" s="22">
        <v>2</v>
      </c>
      <c r="G95" s="22">
        <v>5</v>
      </c>
      <c r="H95" s="22">
        <v>0</v>
      </c>
      <c r="I95" s="22">
        <v>0</v>
      </c>
      <c r="J95" s="22">
        <v>4059746.40625</v>
      </c>
      <c r="K95" s="22">
        <v>1184058.8125</v>
      </c>
      <c r="L95" s="22">
        <v>6317848.5859375</v>
      </c>
      <c r="M95" s="22">
        <f t="shared" si="5"/>
        <v>0</v>
      </c>
      <c r="N95" s="22">
        <f t="shared" si="6"/>
        <v>4059746.40625</v>
      </c>
      <c r="O95" s="22">
        <f t="shared" si="10"/>
        <v>1184058.8125</v>
      </c>
      <c r="P95" s="22">
        <f t="shared" si="8"/>
        <v>6317848.5859375</v>
      </c>
      <c r="Q95" s="22">
        <f t="shared" si="9"/>
        <v>5.3357557236520297</v>
      </c>
    </row>
    <row r="96" spans="1:17" s="22" customFormat="1">
      <c r="A96" s="22">
        <v>82546826</v>
      </c>
      <c r="B96" s="23" t="s">
        <v>554</v>
      </c>
      <c r="C96" s="22" t="s">
        <v>555</v>
      </c>
      <c r="D96" s="22" t="s">
        <v>296</v>
      </c>
      <c r="E96" s="22" t="s">
        <v>115</v>
      </c>
      <c r="F96" s="22">
        <v>3</v>
      </c>
      <c r="G96" s="22">
        <v>8</v>
      </c>
      <c r="H96" s="22">
        <v>0</v>
      </c>
      <c r="I96" s="22">
        <v>1628494.8125</v>
      </c>
      <c r="J96" s="22">
        <v>5055822.1484375</v>
      </c>
      <c r="K96" s="22">
        <v>1151376.875</v>
      </c>
      <c r="L96" s="22">
        <v>5733802.41015625</v>
      </c>
      <c r="M96" s="22">
        <f t="shared" si="5"/>
        <v>1628494.8125</v>
      </c>
      <c r="N96" s="22">
        <f t="shared" si="6"/>
        <v>5055822.1484375</v>
      </c>
      <c r="O96" s="22">
        <f t="shared" si="10"/>
        <v>1151376.875</v>
      </c>
      <c r="P96" s="22">
        <f t="shared" si="8"/>
        <v>5733802.41015625</v>
      </c>
      <c r="Q96" s="22">
        <f t="shared" si="9"/>
        <v>4.9799527284723775</v>
      </c>
    </row>
    <row r="97" spans="1:17" s="22" customFormat="1">
      <c r="A97" s="22">
        <v>262331578</v>
      </c>
      <c r="B97" s="23" t="s">
        <v>494</v>
      </c>
      <c r="C97" s="22" t="s">
        <v>495</v>
      </c>
      <c r="D97" s="22" t="s">
        <v>258</v>
      </c>
      <c r="E97" s="22" t="s">
        <v>76</v>
      </c>
      <c r="F97" s="22">
        <v>5</v>
      </c>
      <c r="G97" s="22">
        <v>23</v>
      </c>
      <c r="H97" s="22">
        <v>0</v>
      </c>
      <c r="I97" s="22">
        <v>10794613.03125</v>
      </c>
      <c r="J97" s="22">
        <v>12905343.9726563</v>
      </c>
      <c r="K97" s="22">
        <v>14651066.1458333</v>
      </c>
      <c r="L97" s="22">
        <v>71898544.46875</v>
      </c>
      <c r="M97" s="22">
        <f t="shared" si="5"/>
        <v>10794613.03125</v>
      </c>
      <c r="N97" s="22">
        <f t="shared" si="6"/>
        <v>12905343.9726563</v>
      </c>
      <c r="O97" s="22">
        <f t="shared" si="10"/>
        <v>14651066.1458333</v>
      </c>
      <c r="P97" s="22">
        <f t="shared" si="8"/>
        <v>71898544.46875</v>
      </c>
      <c r="Q97" s="22">
        <f t="shared" si="9"/>
        <v>4.9073933427839744</v>
      </c>
    </row>
    <row r="98" spans="1:17" s="22" customFormat="1">
      <c r="A98" s="22">
        <v>166295202</v>
      </c>
      <c r="B98" s="23" t="s">
        <v>392</v>
      </c>
      <c r="C98" s="22" t="s">
        <v>393</v>
      </c>
      <c r="D98" s="22" t="s">
        <v>197</v>
      </c>
      <c r="E98" s="22" t="s">
        <v>15</v>
      </c>
      <c r="F98" s="22">
        <v>12</v>
      </c>
      <c r="G98" s="22">
        <v>108</v>
      </c>
      <c r="H98" s="22">
        <v>0</v>
      </c>
      <c r="I98" s="22">
        <v>29410287.209635451</v>
      </c>
      <c r="J98" s="22">
        <v>84075302.11328131</v>
      </c>
      <c r="K98" s="22">
        <v>37653540.513020799</v>
      </c>
      <c r="L98" s="22">
        <v>175908373.4296872</v>
      </c>
      <c r="M98" s="22">
        <f t="shared" si="5"/>
        <v>29410287.209635451</v>
      </c>
      <c r="N98" s="22">
        <f t="shared" si="6"/>
        <v>84075302.11328131</v>
      </c>
      <c r="O98" s="22">
        <f t="shared" si="10"/>
        <v>37653540.513020799</v>
      </c>
      <c r="P98" s="22">
        <f t="shared" si="8"/>
        <v>175908373.4296872</v>
      </c>
      <c r="Q98" s="22">
        <f t="shared" si="9"/>
        <v>4.6717618325654433</v>
      </c>
    </row>
    <row r="99" spans="1:17" s="22" customFormat="1">
      <c r="A99" s="22">
        <v>38327623</v>
      </c>
      <c r="B99" s="23" t="s">
        <v>450</v>
      </c>
      <c r="C99" s="22" t="s">
        <v>451</v>
      </c>
      <c r="D99" s="22" t="s">
        <v>230</v>
      </c>
      <c r="E99" s="22" t="s">
        <v>48</v>
      </c>
      <c r="F99" s="22">
        <v>12</v>
      </c>
      <c r="G99" s="22">
        <v>34</v>
      </c>
      <c r="H99" s="22">
        <v>0</v>
      </c>
      <c r="I99" s="22">
        <v>6203607.4856770802</v>
      </c>
      <c r="J99" s="22">
        <v>26433373.874348931</v>
      </c>
      <c r="K99" s="22">
        <v>2284477.9375</v>
      </c>
      <c r="L99" s="22">
        <v>10152804.9973958</v>
      </c>
      <c r="M99" s="22">
        <f t="shared" si="5"/>
        <v>6203607.4856770802</v>
      </c>
      <c r="N99" s="22">
        <f t="shared" si="6"/>
        <v>26433373.874348931</v>
      </c>
      <c r="O99" s="22">
        <f t="shared" si="10"/>
        <v>2284477.9375</v>
      </c>
      <c r="P99" s="22">
        <f t="shared" si="8"/>
        <v>10152804.9973958</v>
      </c>
      <c r="Q99" s="22">
        <f t="shared" si="9"/>
        <v>4.4442560948986189</v>
      </c>
    </row>
    <row r="100" spans="1:17" s="22" customFormat="1">
      <c r="A100" s="22">
        <v>86198301</v>
      </c>
      <c r="B100" s="23" t="s">
        <v>449</v>
      </c>
      <c r="C100" s="22" t="s">
        <v>426</v>
      </c>
      <c r="D100" s="22" t="s">
        <v>229</v>
      </c>
      <c r="E100" s="22" t="s">
        <v>47</v>
      </c>
      <c r="F100" s="22">
        <v>8</v>
      </c>
      <c r="G100" s="22">
        <v>93</v>
      </c>
      <c r="H100" s="22">
        <v>3342311.1875</v>
      </c>
      <c r="I100" s="22">
        <v>332466584.70572948</v>
      </c>
      <c r="J100" s="22">
        <v>816271200.59635401</v>
      </c>
      <c r="K100" s="22">
        <v>97004966.572916701</v>
      </c>
      <c r="L100" s="22">
        <v>378716043.83984375</v>
      </c>
      <c r="M100" s="22">
        <f t="shared" si="5"/>
        <v>329124273.51822948</v>
      </c>
      <c r="N100" s="22">
        <f t="shared" si="6"/>
        <v>812928889.40885401</v>
      </c>
      <c r="O100" s="22">
        <f t="shared" si="10"/>
        <v>93662655.385416701</v>
      </c>
      <c r="P100" s="22">
        <f t="shared" si="8"/>
        <v>375373732.65234375</v>
      </c>
      <c r="Q100" s="22">
        <f t="shared" si="9"/>
        <v>4.0077203780706556</v>
      </c>
    </row>
    <row r="101" spans="1:17" s="22" customFormat="1">
      <c r="A101" s="22">
        <v>6754538</v>
      </c>
      <c r="B101" s="23" t="s">
        <v>501</v>
      </c>
      <c r="C101" s="22" t="s">
        <v>502</v>
      </c>
      <c r="D101" s="22" t="s">
        <v>263</v>
      </c>
      <c r="E101" s="22" t="s">
        <v>81</v>
      </c>
      <c r="F101" s="22">
        <v>5</v>
      </c>
      <c r="G101" s="22">
        <v>11</v>
      </c>
      <c r="H101" s="22">
        <v>0</v>
      </c>
      <c r="I101" s="22">
        <v>3876229.53125</v>
      </c>
      <c r="J101" s="22">
        <v>6886430.81640625</v>
      </c>
      <c r="K101" s="22">
        <v>2940816.359375</v>
      </c>
      <c r="L101" s="22">
        <v>11046924.15625</v>
      </c>
      <c r="M101" s="22">
        <f t="shared" si="5"/>
        <v>3876229.53125</v>
      </c>
      <c r="N101" s="22">
        <f t="shared" si="6"/>
        <v>6886430.81640625</v>
      </c>
      <c r="O101" s="22">
        <f t="shared" si="10"/>
        <v>2940816.359375</v>
      </c>
      <c r="P101" s="22">
        <f t="shared" si="8"/>
        <v>11046924.15625</v>
      </c>
      <c r="Q101" s="22">
        <f t="shared" si="9"/>
        <v>3.7564141402551767</v>
      </c>
    </row>
    <row r="102" spans="1:17" s="22" customFormat="1">
      <c r="A102" s="22">
        <v>6679042</v>
      </c>
      <c r="B102" s="23" t="s">
        <v>390</v>
      </c>
      <c r="C102" s="22" t="s">
        <v>385</v>
      </c>
      <c r="D102" s="22" t="s">
        <v>195</v>
      </c>
      <c r="E102" s="22" t="s">
        <v>13</v>
      </c>
      <c r="F102" s="22">
        <v>17</v>
      </c>
      <c r="G102" s="22">
        <v>130</v>
      </c>
      <c r="H102" s="22">
        <v>1030214.21875</v>
      </c>
      <c r="I102" s="22">
        <v>68456638.877604097</v>
      </c>
      <c r="J102" s="22">
        <v>195760365.89583302</v>
      </c>
      <c r="K102" s="22">
        <v>58330769.1640625</v>
      </c>
      <c r="L102" s="22">
        <v>203580065.69401044</v>
      </c>
      <c r="M102" s="22">
        <f t="shared" si="5"/>
        <v>67426424.658854097</v>
      </c>
      <c r="N102" s="22">
        <f t="shared" si="6"/>
        <v>194730151.67708302</v>
      </c>
      <c r="O102" s="22">
        <f t="shared" si="10"/>
        <v>57300554.9453125</v>
      </c>
      <c r="P102" s="22">
        <f t="shared" si="8"/>
        <v>202549851.47526044</v>
      </c>
      <c r="Q102" s="22">
        <f t="shared" si="9"/>
        <v>3.534867187038127</v>
      </c>
    </row>
    <row r="103" spans="1:17" s="22" customFormat="1">
      <c r="A103" s="22">
        <v>158508460</v>
      </c>
      <c r="B103" s="23" t="s">
        <v>374</v>
      </c>
      <c r="C103" s="22" t="s">
        <v>375</v>
      </c>
      <c r="D103" s="22" t="s">
        <v>187</v>
      </c>
      <c r="E103" s="22" t="s">
        <v>5</v>
      </c>
      <c r="F103" s="22">
        <v>66</v>
      </c>
      <c r="G103" s="22">
        <v>452</v>
      </c>
      <c r="H103" s="22">
        <v>5416596.2734375</v>
      </c>
      <c r="I103" s="22">
        <v>62185111.927083373</v>
      </c>
      <c r="J103" s="22">
        <v>128859479.99739577</v>
      </c>
      <c r="K103" s="22">
        <v>69269311.484375</v>
      </c>
      <c r="L103" s="22">
        <v>228620721.41145834</v>
      </c>
      <c r="M103" s="22">
        <f t="shared" si="5"/>
        <v>56768515.653645873</v>
      </c>
      <c r="N103" s="22">
        <f t="shared" si="6"/>
        <v>123442883.72395827</v>
      </c>
      <c r="O103" s="22">
        <f t="shared" si="10"/>
        <v>63852715.2109375</v>
      </c>
      <c r="P103" s="22">
        <f t="shared" si="8"/>
        <v>223204125.13802084</v>
      </c>
      <c r="Q103" s="22">
        <f t="shared" si="9"/>
        <v>3.495608987036273</v>
      </c>
    </row>
    <row r="104" spans="1:17" s="22" customFormat="1">
      <c r="A104" s="22">
        <v>126352391</v>
      </c>
      <c r="B104" s="23" t="s">
        <v>432</v>
      </c>
      <c r="C104" s="22" t="s">
        <v>408</v>
      </c>
      <c r="D104" s="22" t="s">
        <v>220</v>
      </c>
      <c r="E104" s="22" t="s">
        <v>38</v>
      </c>
      <c r="F104" s="22">
        <v>8</v>
      </c>
      <c r="G104" s="22">
        <v>43</v>
      </c>
      <c r="H104" s="22">
        <v>1521299</v>
      </c>
      <c r="I104" s="22">
        <v>6189710.7447916698</v>
      </c>
      <c r="J104" s="22">
        <v>9288866.765625</v>
      </c>
      <c r="K104" s="22">
        <v>5098193.6067708302</v>
      </c>
      <c r="L104" s="22">
        <v>13887021.4010417</v>
      </c>
      <c r="M104" s="22">
        <f t="shared" si="5"/>
        <v>4668411.7447916698</v>
      </c>
      <c r="N104" s="22">
        <f t="shared" si="6"/>
        <v>7767567.765625</v>
      </c>
      <c r="O104" s="22">
        <f t="shared" si="10"/>
        <v>3576894.6067708302</v>
      </c>
      <c r="P104" s="22">
        <f t="shared" si="8"/>
        <v>12365722.4010417</v>
      </c>
      <c r="Q104" s="22">
        <f t="shared" si="9"/>
        <v>3.4571111985335512</v>
      </c>
    </row>
    <row r="105" spans="1:17" s="22" customFormat="1">
      <c r="A105" s="22">
        <v>119220568</v>
      </c>
      <c r="B105" s="23" t="s">
        <v>413</v>
      </c>
      <c r="C105" s="22" t="s">
        <v>383</v>
      </c>
      <c r="D105" s="22" t="s">
        <v>209</v>
      </c>
      <c r="E105" s="22" t="s">
        <v>27</v>
      </c>
      <c r="F105" s="22">
        <v>13</v>
      </c>
      <c r="G105" s="22">
        <v>110</v>
      </c>
      <c r="H105" s="22">
        <v>0</v>
      </c>
      <c r="I105" s="22">
        <v>15192322.609375</v>
      </c>
      <c r="J105" s="22">
        <v>41536650.505208299</v>
      </c>
      <c r="K105" s="22">
        <v>63090903.8046875</v>
      </c>
      <c r="L105" s="22">
        <v>217675221.65624958</v>
      </c>
      <c r="M105" s="22">
        <f t="shared" si="5"/>
        <v>15192322.609375</v>
      </c>
      <c r="N105" s="22">
        <f t="shared" si="6"/>
        <v>41536650.505208299</v>
      </c>
      <c r="O105" s="22">
        <f t="shared" si="10"/>
        <v>63090903.8046875</v>
      </c>
      <c r="P105" s="22">
        <f t="shared" si="8"/>
        <v>217675221.65624958</v>
      </c>
      <c r="Q105" s="22">
        <f t="shared" si="9"/>
        <v>3.4501839176391202</v>
      </c>
    </row>
    <row r="106" spans="1:17" s="22" customFormat="1">
      <c r="A106" s="22">
        <v>21314854</v>
      </c>
      <c r="B106" s="23" t="s">
        <v>499</v>
      </c>
      <c r="C106" s="22" t="s">
        <v>470</v>
      </c>
      <c r="D106" s="22" t="s">
        <v>261</v>
      </c>
      <c r="E106" s="22" t="s">
        <v>79</v>
      </c>
      <c r="F106" s="22">
        <v>5</v>
      </c>
      <c r="G106" s="22">
        <v>15</v>
      </c>
      <c r="H106" s="22">
        <v>0</v>
      </c>
      <c r="I106" s="22">
        <v>7820299.890625</v>
      </c>
      <c r="J106" s="22">
        <v>3867111.90625</v>
      </c>
      <c r="K106" s="22">
        <v>2385530.359375</v>
      </c>
      <c r="L106" s="22">
        <v>8210454.5833333302</v>
      </c>
      <c r="M106" s="22">
        <f t="shared" si="5"/>
        <v>7820299.890625</v>
      </c>
      <c r="N106" s="22">
        <f t="shared" si="6"/>
        <v>3867111.90625</v>
      </c>
      <c r="O106" s="22">
        <f t="shared" si="10"/>
        <v>2385530.359375</v>
      </c>
      <c r="P106" s="22">
        <f t="shared" si="8"/>
        <v>8210454.5833333302</v>
      </c>
      <c r="Q106" s="22">
        <f t="shared" si="9"/>
        <v>3.4417732522525677</v>
      </c>
    </row>
    <row r="107" spans="1:17" s="22" customFormat="1">
      <c r="A107" s="22">
        <v>46575916</v>
      </c>
      <c r="B107" s="23" t="s">
        <v>423</v>
      </c>
      <c r="C107" s="22" t="s">
        <v>424</v>
      </c>
      <c r="D107" s="22" t="s">
        <v>215</v>
      </c>
      <c r="E107" s="22" t="s">
        <v>33</v>
      </c>
      <c r="F107" s="22">
        <v>8</v>
      </c>
      <c r="G107" s="22">
        <v>80</v>
      </c>
      <c r="H107" s="22">
        <v>4122990.15234375</v>
      </c>
      <c r="I107" s="22">
        <v>100595939.5208333</v>
      </c>
      <c r="J107" s="22">
        <v>212887688.67708302</v>
      </c>
      <c r="K107" s="22">
        <v>62735995.9921875</v>
      </c>
      <c r="L107" s="22">
        <v>203397963.63541698</v>
      </c>
      <c r="M107" s="22">
        <f t="shared" si="5"/>
        <v>96472949.368489549</v>
      </c>
      <c r="N107" s="22">
        <f t="shared" si="6"/>
        <v>208764698.52473927</v>
      </c>
      <c r="O107" s="22">
        <f t="shared" si="10"/>
        <v>58613005.83984375</v>
      </c>
      <c r="P107" s="22">
        <f t="shared" si="8"/>
        <v>199274973.48307323</v>
      </c>
      <c r="Q107" s="22">
        <f t="shared" si="9"/>
        <v>3.3998422470872627</v>
      </c>
    </row>
    <row r="108" spans="1:17" s="22" customFormat="1">
      <c r="A108" s="22">
        <v>91598896</v>
      </c>
      <c r="B108" s="23" t="s">
        <v>508</v>
      </c>
      <c r="C108" s="22" t="s">
        <v>509</v>
      </c>
      <c r="D108" s="22" t="s">
        <v>267</v>
      </c>
      <c r="E108" s="22" t="s">
        <v>85</v>
      </c>
      <c r="F108" s="22">
        <v>5</v>
      </c>
      <c r="G108" s="22">
        <v>12</v>
      </c>
      <c r="H108" s="22">
        <v>0</v>
      </c>
      <c r="I108" s="22">
        <v>409910.87109375</v>
      </c>
      <c r="J108" s="22">
        <v>522345.15625</v>
      </c>
      <c r="K108" s="22">
        <v>792163.8125</v>
      </c>
      <c r="L108" s="22">
        <v>2666259.4114583302</v>
      </c>
      <c r="M108" s="22">
        <f t="shared" ref="M108:M152" si="11">I108-H108</f>
        <v>409910.87109375</v>
      </c>
      <c r="N108" s="22">
        <f t="shared" ref="N108:N171" si="12">J108-H108</f>
        <v>522345.15625</v>
      </c>
      <c r="O108" s="22">
        <f t="shared" si="10"/>
        <v>792163.8125</v>
      </c>
      <c r="P108" s="22">
        <f t="shared" ref="P108:P171" si="13">L108-H108</f>
        <v>2666259.4114583302</v>
      </c>
      <c r="Q108" s="22">
        <f t="shared" si="9"/>
        <v>3.3657929955722765</v>
      </c>
    </row>
    <row r="109" spans="1:17" s="22" customFormat="1">
      <c r="A109" s="22">
        <v>218931186</v>
      </c>
      <c r="B109" s="23" t="s">
        <v>461</v>
      </c>
      <c r="C109" s="22" t="s">
        <v>462</v>
      </c>
      <c r="D109" s="22" t="s">
        <v>238</v>
      </c>
      <c r="E109" s="22" t="s">
        <v>56</v>
      </c>
      <c r="F109" s="22">
        <v>7</v>
      </c>
      <c r="G109" s="22">
        <v>18</v>
      </c>
      <c r="H109" s="22">
        <v>0</v>
      </c>
      <c r="I109" s="22">
        <v>0</v>
      </c>
      <c r="J109" s="22">
        <v>15300957.615234381</v>
      </c>
      <c r="K109" s="22">
        <v>10272054.7265625</v>
      </c>
      <c r="L109" s="22">
        <v>34047283.28125</v>
      </c>
      <c r="M109" s="22">
        <f t="shared" si="11"/>
        <v>0</v>
      </c>
      <c r="N109" s="22">
        <f t="shared" si="12"/>
        <v>15300957.615234381</v>
      </c>
      <c r="O109" s="22">
        <f t="shared" si="10"/>
        <v>10272054.7265625</v>
      </c>
      <c r="P109" s="22">
        <f t="shared" si="13"/>
        <v>34047283.28125</v>
      </c>
      <c r="Q109" s="22">
        <f t="shared" si="9"/>
        <v>3.3145543114375307</v>
      </c>
    </row>
    <row r="110" spans="1:17" s="22" customFormat="1">
      <c r="A110" s="22">
        <v>114326538</v>
      </c>
      <c r="B110" s="23" t="s">
        <v>505</v>
      </c>
      <c r="C110" s="22" t="s">
        <v>506</v>
      </c>
      <c r="D110" s="22" t="s">
        <v>265</v>
      </c>
      <c r="E110" s="22" t="s">
        <v>83</v>
      </c>
      <c r="F110" s="22">
        <v>4</v>
      </c>
      <c r="G110" s="22">
        <v>9</v>
      </c>
      <c r="H110" s="22">
        <v>0</v>
      </c>
      <c r="I110" s="22">
        <v>0</v>
      </c>
      <c r="J110" s="22">
        <v>4786500.625</v>
      </c>
      <c r="K110" s="22">
        <v>12521970.859375</v>
      </c>
      <c r="L110" s="22">
        <v>40115636.541666701</v>
      </c>
      <c r="M110" s="22">
        <f t="shared" si="11"/>
        <v>0</v>
      </c>
      <c r="N110" s="22">
        <f t="shared" si="12"/>
        <v>4786500.625</v>
      </c>
      <c r="O110" s="22">
        <f t="shared" si="10"/>
        <v>12521970.859375</v>
      </c>
      <c r="P110" s="22">
        <f t="shared" si="13"/>
        <v>40115636.541666701</v>
      </c>
      <c r="Q110" s="22">
        <f t="shared" si="9"/>
        <v>3.203620020536365</v>
      </c>
    </row>
    <row r="111" spans="1:17" s="22" customFormat="1">
      <c r="A111" s="22">
        <v>45598394</v>
      </c>
      <c r="B111" s="23" t="s">
        <v>523</v>
      </c>
      <c r="C111" s="22" t="s">
        <v>524</v>
      </c>
      <c r="D111" s="22" t="s">
        <v>276</v>
      </c>
      <c r="E111" s="22" t="s">
        <v>94</v>
      </c>
      <c r="F111" s="22">
        <v>5</v>
      </c>
      <c r="G111" s="22">
        <v>18</v>
      </c>
      <c r="H111" s="22">
        <v>0</v>
      </c>
      <c r="I111" s="22">
        <v>6856632.0625</v>
      </c>
      <c r="J111" s="22">
        <v>19828327.072916701</v>
      </c>
      <c r="K111" s="22">
        <v>4399488.625</v>
      </c>
      <c r="L111" s="22">
        <v>13520864.96875</v>
      </c>
      <c r="M111" s="22">
        <f t="shared" si="11"/>
        <v>6856632.0625</v>
      </c>
      <c r="N111" s="22">
        <f t="shared" si="12"/>
        <v>19828327.072916701</v>
      </c>
      <c r="O111" s="22">
        <f t="shared" si="10"/>
        <v>4399488.625</v>
      </c>
      <c r="P111" s="22">
        <f t="shared" si="13"/>
        <v>13520864.96875</v>
      </c>
      <c r="Q111" s="22">
        <f t="shared" si="9"/>
        <v>3.0732810381456548</v>
      </c>
    </row>
    <row r="112" spans="1:17" s="22" customFormat="1">
      <c r="A112" s="22">
        <v>46909569</v>
      </c>
      <c r="B112" s="23" t="s">
        <v>417</v>
      </c>
      <c r="C112" s="22" t="s">
        <v>418</v>
      </c>
      <c r="D112" s="22" t="s">
        <v>212</v>
      </c>
      <c r="E112" s="22" t="s">
        <v>30</v>
      </c>
      <c r="F112" s="22">
        <v>5</v>
      </c>
      <c r="G112" s="22">
        <v>49</v>
      </c>
      <c r="H112" s="22">
        <v>0</v>
      </c>
      <c r="I112" s="22">
        <v>24620481.552083299</v>
      </c>
      <c r="J112" s="22">
        <v>67191671.34765625</v>
      </c>
      <c r="K112" s="22">
        <v>10306228.0625</v>
      </c>
      <c r="L112" s="22">
        <v>30850877.502604201</v>
      </c>
      <c r="M112" s="22">
        <f t="shared" si="11"/>
        <v>24620481.552083299</v>
      </c>
      <c r="N112" s="22">
        <f t="shared" si="12"/>
        <v>67191671.34765625</v>
      </c>
      <c r="O112" s="22">
        <f t="shared" si="10"/>
        <v>10306228.0625</v>
      </c>
      <c r="P112" s="22">
        <f t="shared" si="13"/>
        <v>30850877.502604201</v>
      </c>
      <c r="Q112" s="22">
        <f t="shared" si="9"/>
        <v>2.9934208049264388</v>
      </c>
    </row>
    <row r="113" spans="1:17" s="22" customFormat="1">
      <c r="A113" s="22">
        <v>117414176</v>
      </c>
      <c r="B113" s="23" t="s">
        <v>529</v>
      </c>
      <c r="C113" s="22" t="s">
        <v>408</v>
      </c>
      <c r="D113" s="22" t="s">
        <v>280</v>
      </c>
      <c r="E113" s="22" t="s">
        <v>98</v>
      </c>
      <c r="F113" s="22">
        <v>3</v>
      </c>
      <c r="G113" s="22">
        <v>21</v>
      </c>
      <c r="H113" s="22">
        <v>0</v>
      </c>
      <c r="I113" s="22">
        <v>5434433.0078125</v>
      </c>
      <c r="J113" s="22">
        <v>12926715.1875</v>
      </c>
      <c r="K113" s="22">
        <v>3651383.15625</v>
      </c>
      <c r="L113" s="22">
        <v>10492396.87109375</v>
      </c>
      <c r="M113" s="22">
        <f t="shared" si="11"/>
        <v>5434433.0078125</v>
      </c>
      <c r="N113" s="22">
        <f t="shared" si="12"/>
        <v>12926715.1875</v>
      </c>
      <c r="O113" s="22">
        <f t="shared" si="10"/>
        <v>3651383.15625</v>
      </c>
      <c r="P113" s="22">
        <f t="shared" si="13"/>
        <v>10492396.87109375</v>
      </c>
      <c r="Q113" s="22">
        <f t="shared" si="9"/>
        <v>2.8735403604889074</v>
      </c>
    </row>
    <row r="114" spans="1:17" s="22" customFormat="1">
      <c r="A114" s="22">
        <v>161016831</v>
      </c>
      <c r="B114" s="23" t="s">
        <v>496</v>
      </c>
      <c r="C114" s="22" t="s">
        <v>497</v>
      </c>
      <c r="D114" s="22" t="s">
        <v>259</v>
      </c>
      <c r="E114" s="22" t="s">
        <v>77</v>
      </c>
      <c r="F114" s="22">
        <v>2</v>
      </c>
      <c r="G114" s="22">
        <v>9</v>
      </c>
      <c r="H114" s="22">
        <v>0</v>
      </c>
      <c r="I114" s="22">
        <v>0</v>
      </c>
      <c r="J114" s="22">
        <v>1427524.75</v>
      </c>
      <c r="K114" s="22">
        <v>6561188.203125</v>
      </c>
      <c r="L114" s="22">
        <v>18751082.09375</v>
      </c>
      <c r="M114" s="22">
        <f t="shared" si="11"/>
        <v>0</v>
      </c>
      <c r="N114" s="22">
        <f t="shared" si="12"/>
        <v>1427524.75</v>
      </c>
      <c r="O114" s="22">
        <f t="shared" si="10"/>
        <v>6561188.203125</v>
      </c>
      <c r="P114" s="22">
        <f t="shared" si="13"/>
        <v>18751082.09375</v>
      </c>
      <c r="Q114" s="22">
        <f t="shared" si="9"/>
        <v>2.8578790172211685</v>
      </c>
    </row>
    <row r="115" spans="1:17" s="22" customFormat="1">
      <c r="A115" s="22">
        <v>7106459</v>
      </c>
      <c r="B115" s="23" t="s">
        <v>445</v>
      </c>
      <c r="C115" s="22" t="s">
        <v>446</v>
      </c>
      <c r="D115" s="22" t="s">
        <v>227</v>
      </c>
      <c r="E115" s="22" t="s">
        <v>45</v>
      </c>
      <c r="F115" s="22">
        <v>12</v>
      </c>
      <c r="G115" s="22">
        <v>37</v>
      </c>
      <c r="H115" s="22">
        <v>0</v>
      </c>
      <c r="I115" s="22">
        <v>6049465.8880208302</v>
      </c>
      <c r="J115" s="22">
        <v>22578417.467447881</v>
      </c>
      <c r="K115" s="22">
        <v>2680358.21875</v>
      </c>
      <c r="L115" s="22">
        <v>7646575.0625</v>
      </c>
      <c r="M115" s="22">
        <f t="shared" si="11"/>
        <v>6049465.8880208302</v>
      </c>
      <c r="N115" s="22">
        <f t="shared" si="12"/>
        <v>22578417.467447881</v>
      </c>
      <c r="O115" s="22">
        <f t="shared" si="10"/>
        <v>2680358.21875</v>
      </c>
      <c r="P115" s="22">
        <f t="shared" si="13"/>
        <v>7646575.0625</v>
      </c>
      <c r="Q115" s="22">
        <f t="shared" si="9"/>
        <v>2.8528183318967058</v>
      </c>
    </row>
    <row r="116" spans="1:17" s="22" customFormat="1">
      <c r="A116" s="22">
        <v>6680241</v>
      </c>
      <c r="B116" s="23" t="s">
        <v>382</v>
      </c>
      <c r="C116" s="22" t="s">
        <v>383</v>
      </c>
      <c r="D116" s="22" t="s">
        <v>191</v>
      </c>
      <c r="E116" s="22" t="s">
        <v>9</v>
      </c>
      <c r="F116" s="22">
        <v>15</v>
      </c>
      <c r="G116" s="22">
        <v>180</v>
      </c>
      <c r="H116" s="22">
        <v>0</v>
      </c>
      <c r="I116" s="22">
        <v>603769.0390625</v>
      </c>
      <c r="J116" s="22">
        <v>177754005.42057288</v>
      </c>
      <c r="K116" s="22">
        <v>168577994.015625</v>
      </c>
      <c r="L116" s="22">
        <v>468584127.38541698</v>
      </c>
      <c r="M116" s="22">
        <f t="shared" si="11"/>
        <v>603769.0390625</v>
      </c>
      <c r="N116" s="22">
        <f t="shared" si="12"/>
        <v>177754005.42057288</v>
      </c>
      <c r="O116" s="22">
        <f t="shared" si="10"/>
        <v>168577994.015625</v>
      </c>
      <c r="P116" s="22">
        <f t="shared" si="13"/>
        <v>468584127.38541698</v>
      </c>
      <c r="Q116" s="22">
        <f t="shared" si="9"/>
        <v>2.7796280891916729</v>
      </c>
    </row>
    <row r="117" spans="1:17" s="22" customFormat="1">
      <c r="A117" s="22">
        <v>15022805</v>
      </c>
      <c r="B117" s="23" t="s">
        <v>593</v>
      </c>
      <c r="C117" s="22" t="s">
        <v>395</v>
      </c>
      <c r="D117" s="22" t="s">
        <v>324</v>
      </c>
      <c r="E117" s="22" t="s">
        <v>143</v>
      </c>
      <c r="F117" s="22">
        <v>2</v>
      </c>
      <c r="G117" s="22">
        <v>5</v>
      </c>
      <c r="H117" s="22">
        <v>0</v>
      </c>
      <c r="I117" s="22">
        <v>6539222.66796875</v>
      </c>
      <c r="J117" s="22">
        <v>15921214.109375</v>
      </c>
      <c r="K117" s="22">
        <v>2698758.625</v>
      </c>
      <c r="L117" s="22">
        <v>7147139.84375</v>
      </c>
      <c r="M117" s="22">
        <f t="shared" si="11"/>
        <v>6539222.66796875</v>
      </c>
      <c r="N117" s="22">
        <f t="shared" si="12"/>
        <v>15921214.109375</v>
      </c>
      <c r="O117" s="22">
        <f t="shared" si="10"/>
        <v>2698758.625</v>
      </c>
      <c r="P117" s="22">
        <f t="shared" si="13"/>
        <v>7147139.84375</v>
      </c>
      <c r="Q117" s="22">
        <f t="shared" si="9"/>
        <v>2.6483064389465358</v>
      </c>
    </row>
    <row r="118" spans="1:17" s="22" customFormat="1">
      <c r="A118" s="22">
        <v>34328119</v>
      </c>
      <c r="B118" s="23" t="s">
        <v>482</v>
      </c>
      <c r="C118" s="22" t="s">
        <v>483</v>
      </c>
      <c r="D118" s="22" t="s">
        <v>251</v>
      </c>
      <c r="E118" s="22" t="s">
        <v>69</v>
      </c>
      <c r="F118" s="22">
        <v>6</v>
      </c>
      <c r="G118" s="22">
        <v>10</v>
      </c>
      <c r="H118" s="22">
        <v>0</v>
      </c>
      <c r="I118" s="22">
        <v>0</v>
      </c>
      <c r="J118" s="22">
        <v>0</v>
      </c>
      <c r="K118" s="22">
        <v>2773575.8307291698</v>
      </c>
      <c r="L118" s="22">
        <v>7205973.15625</v>
      </c>
      <c r="M118" s="22">
        <f t="shared" si="11"/>
        <v>0</v>
      </c>
      <c r="N118" s="22">
        <f t="shared" si="12"/>
        <v>0</v>
      </c>
      <c r="O118" s="22">
        <f t="shared" si="10"/>
        <v>2773575.8307291698</v>
      </c>
      <c r="P118" s="22">
        <f t="shared" si="13"/>
        <v>7205973.15625</v>
      </c>
      <c r="Q118" s="22">
        <f t="shared" si="9"/>
        <v>2.5980804549899608</v>
      </c>
    </row>
    <row r="119" spans="1:17" s="22" customFormat="1">
      <c r="A119" s="22">
        <v>163965420</v>
      </c>
      <c r="B119" s="23" t="s">
        <v>400</v>
      </c>
      <c r="C119" s="22" t="s">
        <v>385</v>
      </c>
      <c r="D119" s="22" t="s">
        <v>201</v>
      </c>
      <c r="E119" s="22" t="s">
        <v>19</v>
      </c>
      <c r="F119" s="22">
        <v>14</v>
      </c>
      <c r="G119" s="22">
        <v>97</v>
      </c>
      <c r="H119" s="22">
        <v>2357895.1875</v>
      </c>
      <c r="I119" s="22">
        <v>44811804.065104201</v>
      </c>
      <c r="J119" s="22">
        <v>76976738.674479097</v>
      </c>
      <c r="K119" s="22">
        <v>48782660.153645903</v>
      </c>
      <c r="L119" s="22">
        <v>119657012.545573</v>
      </c>
      <c r="M119" s="22">
        <f t="shared" si="11"/>
        <v>42453908.877604201</v>
      </c>
      <c r="N119" s="22">
        <f t="shared" si="12"/>
        <v>74618843.486979097</v>
      </c>
      <c r="O119" s="22">
        <f t="shared" si="10"/>
        <v>46424764.966145903</v>
      </c>
      <c r="P119" s="22">
        <f t="shared" si="13"/>
        <v>117299117.358073</v>
      </c>
      <c r="Q119" s="22">
        <f t="shared" si="9"/>
        <v>2.5266496759565813</v>
      </c>
    </row>
    <row r="120" spans="1:17" s="22" customFormat="1">
      <c r="A120" s="22">
        <v>194328715</v>
      </c>
      <c r="B120" s="23" t="s">
        <v>525</v>
      </c>
      <c r="C120" s="22" t="s">
        <v>399</v>
      </c>
      <c r="D120" s="22" t="s">
        <v>277</v>
      </c>
      <c r="E120" s="22" t="s">
        <v>95</v>
      </c>
      <c r="F120" s="22">
        <v>3</v>
      </c>
      <c r="G120" s="22">
        <v>15</v>
      </c>
      <c r="H120" s="22">
        <v>0</v>
      </c>
      <c r="I120" s="22">
        <v>22853235.348958299</v>
      </c>
      <c r="J120" s="22">
        <v>28279614.416666701</v>
      </c>
      <c r="K120" s="22">
        <v>15079011.1764323</v>
      </c>
      <c r="L120" s="22">
        <v>36738384.4375</v>
      </c>
      <c r="M120" s="22">
        <f t="shared" si="11"/>
        <v>22853235.348958299</v>
      </c>
      <c r="N120" s="22">
        <f t="shared" si="12"/>
        <v>28279614.416666701</v>
      </c>
      <c r="O120" s="22">
        <f t="shared" si="10"/>
        <v>15079011.1764323</v>
      </c>
      <c r="P120" s="22">
        <f t="shared" si="13"/>
        <v>36738384.4375</v>
      </c>
      <c r="Q120" s="22">
        <f t="shared" si="9"/>
        <v>2.436392148506406</v>
      </c>
    </row>
    <row r="121" spans="1:17" s="22" customFormat="1">
      <c r="A121" s="22">
        <v>166706895</v>
      </c>
      <c r="B121" s="23" t="s">
        <v>457</v>
      </c>
      <c r="C121" s="22" t="s">
        <v>458</v>
      </c>
      <c r="D121" s="22" t="s">
        <v>235</v>
      </c>
      <c r="E121" s="22" t="s">
        <v>53</v>
      </c>
      <c r="F121" s="22">
        <v>10</v>
      </c>
      <c r="G121" s="22">
        <v>47</v>
      </c>
      <c r="H121" s="22">
        <v>0</v>
      </c>
      <c r="I121" s="22">
        <v>18951473.177083299</v>
      </c>
      <c r="J121" s="22">
        <v>19773051.276041701</v>
      </c>
      <c r="K121" s="22">
        <v>7054848.9375</v>
      </c>
      <c r="L121" s="22">
        <v>16655451.703125</v>
      </c>
      <c r="M121" s="22">
        <f t="shared" si="11"/>
        <v>18951473.177083299</v>
      </c>
      <c r="N121" s="22">
        <f t="shared" si="12"/>
        <v>19773051.276041701</v>
      </c>
      <c r="O121" s="22">
        <f t="shared" si="10"/>
        <v>7054848.9375</v>
      </c>
      <c r="P121" s="22">
        <f t="shared" si="13"/>
        <v>16655451.703125</v>
      </c>
      <c r="Q121" s="22">
        <f t="shared" si="9"/>
        <v>2.360851642703937</v>
      </c>
    </row>
    <row r="122" spans="1:17" s="22" customFormat="1">
      <c r="A122" s="22">
        <v>171846256</v>
      </c>
      <c r="B122" s="23" t="s">
        <v>384</v>
      </c>
      <c r="C122" s="22" t="s">
        <v>385</v>
      </c>
      <c r="D122" s="22" t="s">
        <v>192</v>
      </c>
      <c r="E122" s="22" t="s">
        <v>10</v>
      </c>
      <c r="F122" s="22">
        <v>14</v>
      </c>
      <c r="G122" s="22">
        <v>146</v>
      </c>
      <c r="H122" s="22">
        <v>0</v>
      </c>
      <c r="I122" s="22">
        <v>59153225.46875</v>
      </c>
      <c r="J122" s="22">
        <v>103732463.546875</v>
      </c>
      <c r="K122" s="22">
        <v>42599416.897135399</v>
      </c>
      <c r="L122" s="22">
        <v>95168357.295572907</v>
      </c>
      <c r="M122" s="22">
        <f t="shared" si="11"/>
        <v>59153225.46875</v>
      </c>
      <c r="N122" s="22">
        <f t="shared" si="12"/>
        <v>103732463.546875</v>
      </c>
      <c r="O122" s="22">
        <f t="shared" si="10"/>
        <v>42599416.897135399</v>
      </c>
      <c r="P122" s="22">
        <f t="shared" si="13"/>
        <v>95168357.295572907</v>
      </c>
      <c r="Q122" s="22">
        <f t="shared" si="9"/>
        <v>2.2340295766342404</v>
      </c>
    </row>
    <row r="123" spans="1:17" s="22" customFormat="1">
      <c r="A123" s="22">
        <v>6756049</v>
      </c>
      <c r="B123" s="23" t="s">
        <v>414</v>
      </c>
      <c r="C123" s="22" t="s">
        <v>408</v>
      </c>
      <c r="D123" s="22" t="s">
        <v>210</v>
      </c>
      <c r="E123" s="22" t="s">
        <v>28</v>
      </c>
      <c r="F123" s="22">
        <v>12</v>
      </c>
      <c r="G123" s="22">
        <v>43</v>
      </c>
      <c r="H123" s="22">
        <v>0</v>
      </c>
      <c r="I123" s="22">
        <v>12547372.9296875</v>
      </c>
      <c r="J123" s="22">
        <v>47538017.703125</v>
      </c>
      <c r="K123" s="22">
        <v>1128262.484375</v>
      </c>
      <c r="L123" s="22">
        <v>2479869.4375</v>
      </c>
      <c r="M123" s="22">
        <f t="shared" si="11"/>
        <v>12547372.9296875</v>
      </c>
      <c r="N123" s="22">
        <f t="shared" si="12"/>
        <v>47538017.703125</v>
      </c>
      <c r="O123" s="22">
        <f t="shared" si="10"/>
        <v>1128262.484375</v>
      </c>
      <c r="P123" s="22">
        <f t="shared" si="13"/>
        <v>2479869.4375</v>
      </c>
      <c r="Q123" s="22">
        <f t="shared" si="9"/>
        <v>2.1979543517958247</v>
      </c>
    </row>
    <row r="124" spans="1:17" s="22" customFormat="1">
      <c r="A124" s="22">
        <v>153792362</v>
      </c>
      <c r="B124" s="23" t="s">
        <v>510</v>
      </c>
      <c r="C124" s="22" t="s">
        <v>511</v>
      </c>
      <c r="D124" s="22" t="s">
        <v>268</v>
      </c>
      <c r="E124" s="22" t="s">
        <v>86</v>
      </c>
      <c r="F124" s="22">
        <v>6</v>
      </c>
      <c r="G124" s="22">
        <v>13</v>
      </c>
      <c r="H124" s="22">
        <v>0</v>
      </c>
      <c r="I124" s="22">
        <v>0</v>
      </c>
      <c r="J124" s="22">
        <v>0</v>
      </c>
      <c r="K124" s="22">
        <v>16559091.1796875</v>
      </c>
      <c r="L124" s="22">
        <v>36276657.9375</v>
      </c>
      <c r="M124" s="22">
        <f t="shared" si="11"/>
        <v>0</v>
      </c>
      <c r="N124" s="22">
        <f t="shared" si="12"/>
        <v>0</v>
      </c>
      <c r="O124" s="22">
        <f t="shared" si="10"/>
        <v>16559091.1796875</v>
      </c>
      <c r="P124" s="22">
        <f t="shared" si="13"/>
        <v>36276657.9375</v>
      </c>
      <c r="Q124" s="22">
        <f t="shared" si="9"/>
        <v>2.1907396694571863</v>
      </c>
    </row>
    <row r="125" spans="1:17" s="22" customFormat="1">
      <c r="A125" s="22">
        <v>6680732</v>
      </c>
      <c r="B125" s="23" t="s">
        <v>460</v>
      </c>
      <c r="C125" s="22" t="s">
        <v>446</v>
      </c>
      <c r="D125" s="22" t="s">
        <v>237</v>
      </c>
      <c r="E125" s="22" t="s">
        <v>55</v>
      </c>
      <c r="F125" s="22">
        <v>10</v>
      </c>
      <c r="G125" s="22">
        <v>24</v>
      </c>
      <c r="H125" s="22">
        <v>0</v>
      </c>
      <c r="I125" s="22">
        <v>4890428.6614583302</v>
      </c>
      <c r="J125" s="22">
        <v>20447422.528645799</v>
      </c>
      <c r="K125" s="22">
        <v>3967973.1927083302</v>
      </c>
      <c r="L125" s="22">
        <v>8348114.4869791698</v>
      </c>
      <c r="M125" s="22">
        <f t="shared" si="11"/>
        <v>4890428.6614583302</v>
      </c>
      <c r="N125" s="22">
        <f t="shared" si="12"/>
        <v>20447422.528645799</v>
      </c>
      <c r="O125" s="22">
        <f t="shared" si="10"/>
        <v>3967973.1927083302</v>
      </c>
      <c r="P125" s="22">
        <f t="shared" si="13"/>
        <v>8348114.4869791698</v>
      </c>
      <c r="Q125" s="22">
        <f t="shared" si="9"/>
        <v>2.1038737112236348</v>
      </c>
    </row>
    <row r="126" spans="1:17" s="22" customFormat="1">
      <c r="A126" s="22">
        <v>126517474</v>
      </c>
      <c r="B126" s="23" t="s">
        <v>391</v>
      </c>
      <c r="C126" s="22" t="s">
        <v>385</v>
      </c>
      <c r="D126" s="22" t="s">
        <v>196</v>
      </c>
      <c r="E126" s="22" t="s">
        <v>14</v>
      </c>
      <c r="F126" s="22">
        <v>13</v>
      </c>
      <c r="G126" s="22">
        <v>169</v>
      </c>
      <c r="H126" s="22">
        <v>2440717.8125</v>
      </c>
      <c r="I126" s="22">
        <v>64099628.947916701</v>
      </c>
      <c r="J126" s="22">
        <v>120833732.28255215</v>
      </c>
      <c r="K126" s="22">
        <v>84657889.4375</v>
      </c>
      <c r="L126" s="22">
        <v>173621463.77083331</v>
      </c>
      <c r="M126" s="22">
        <f t="shared" si="11"/>
        <v>61658911.135416701</v>
      </c>
      <c r="N126" s="22">
        <f t="shared" si="12"/>
        <v>118393014.47005215</v>
      </c>
      <c r="O126" s="22">
        <f t="shared" si="10"/>
        <v>82217171.625</v>
      </c>
      <c r="P126" s="22">
        <f t="shared" si="13"/>
        <v>171180745.95833331</v>
      </c>
      <c r="Q126" s="22">
        <f t="shared" si="9"/>
        <v>2.0820558841297081</v>
      </c>
    </row>
    <row r="127" spans="1:17" s="22" customFormat="1">
      <c r="A127" s="22">
        <v>166706891</v>
      </c>
      <c r="B127" s="23" t="s">
        <v>521</v>
      </c>
      <c r="C127" s="22" t="s">
        <v>522</v>
      </c>
      <c r="D127" s="22" t="s">
        <v>275</v>
      </c>
      <c r="E127" s="22" t="s">
        <v>93</v>
      </c>
      <c r="F127" s="22">
        <v>4</v>
      </c>
      <c r="G127" s="22">
        <v>17</v>
      </c>
      <c r="H127" s="22">
        <v>0</v>
      </c>
      <c r="I127" s="22">
        <v>4885355.390625</v>
      </c>
      <c r="J127" s="22">
        <v>6955756.27734375</v>
      </c>
      <c r="K127" s="22">
        <v>2461876</v>
      </c>
      <c r="L127" s="22">
        <v>5101106.6484375</v>
      </c>
      <c r="M127" s="22">
        <f t="shared" si="11"/>
        <v>4885355.390625</v>
      </c>
      <c r="N127" s="22">
        <f t="shared" si="12"/>
        <v>6955756.27734375</v>
      </c>
      <c r="O127" s="22">
        <f t="shared" si="10"/>
        <v>2461876</v>
      </c>
      <c r="P127" s="22">
        <f t="shared" si="13"/>
        <v>5101106.6484375</v>
      </c>
      <c r="Q127" s="22">
        <f t="shared" si="9"/>
        <v>2.0720404473813874</v>
      </c>
    </row>
    <row r="128" spans="1:17" s="22" customFormat="1">
      <c r="A128" s="22">
        <v>298676444</v>
      </c>
      <c r="B128" s="23" t="s">
        <v>653</v>
      </c>
      <c r="C128" s="22" t="s">
        <v>654</v>
      </c>
      <c r="D128" s="22" t="s">
        <v>365</v>
      </c>
      <c r="E128" s="22" t="s">
        <v>184</v>
      </c>
      <c r="F128" s="22">
        <v>1</v>
      </c>
      <c r="G128" s="22">
        <v>3</v>
      </c>
      <c r="H128" s="22">
        <v>0</v>
      </c>
      <c r="I128" s="22">
        <v>0</v>
      </c>
      <c r="J128" s="22">
        <v>2673912.25</v>
      </c>
      <c r="K128" s="22">
        <v>3008842.875</v>
      </c>
      <c r="L128" s="22">
        <v>6088361.5</v>
      </c>
      <c r="M128" s="22">
        <f t="shared" si="11"/>
        <v>0</v>
      </c>
      <c r="N128" s="22">
        <f t="shared" si="12"/>
        <v>2673912.25</v>
      </c>
      <c r="O128" s="22">
        <f t="shared" si="10"/>
        <v>3008842.875</v>
      </c>
      <c r="P128" s="22">
        <f t="shared" si="13"/>
        <v>6088361.5</v>
      </c>
      <c r="Q128" s="22">
        <f t="shared" si="9"/>
        <v>2.0234893455511531</v>
      </c>
    </row>
    <row r="129" spans="1:17" s="22" customFormat="1">
      <c r="A129" s="22">
        <v>51491880</v>
      </c>
      <c r="B129" s="23" t="s">
        <v>435</v>
      </c>
      <c r="C129" s="22" t="s">
        <v>436</v>
      </c>
      <c r="D129" s="22" t="s">
        <v>222</v>
      </c>
      <c r="E129" s="22" t="s">
        <v>40</v>
      </c>
      <c r="F129" s="22">
        <v>17</v>
      </c>
      <c r="G129" s="22">
        <v>57</v>
      </c>
      <c r="H129" s="22">
        <v>1425199.3125</v>
      </c>
      <c r="I129" s="22">
        <v>17528300.184895799</v>
      </c>
      <c r="J129" s="22">
        <v>14022642.1822917</v>
      </c>
      <c r="K129" s="22">
        <v>8460589.0794270802</v>
      </c>
      <c r="L129" s="22">
        <v>15144319.1666667</v>
      </c>
      <c r="M129" s="22">
        <f t="shared" si="11"/>
        <v>16103100.872395799</v>
      </c>
      <c r="N129" s="22">
        <f t="shared" si="12"/>
        <v>12597442.8697917</v>
      </c>
      <c r="O129" s="22">
        <f t="shared" si="10"/>
        <v>7035389.7669270802</v>
      </c>
      <c r="P129" s="22">
        <f t="shared" si="13"/>
        <v>13719119.8541667</v>
      </c>
      <c r="Q129" s="22">
        <f t="shared" si="9"/>
        <v>1.9500156080419893</v>
      </c>
    </row>
    <row r="130" spans="1:17" s="22" customFormat="1">
      <c r="A130" s="22">
        <v>124249109</v>
      </c>
      <c r="B130" s="23" t="s">
        <v>419</v>
      </c>
      <c r="C130" s="22" t="s">
        <v>420</v>
      </c>
      <c r="D130" s="22" t="s">
        <v>213</v>
      </c>
      <c r="E130" s="22" t="s">
        <v>31</v>
      </c>
      <c r="F130" s="22">
        <v>19</v>
      </c>
      <c r="G130" s="22">
        <v>48</v>
      </c>
      <c r="H130" s="22">
        <v>0</v>
      </c>
      <c r="I130" s="22">
        <v>9804017.0885416698</v>
      </c>
      <c r="J130" s="22">
        <v>9917737.6666666698</v>
      </c>
      <c r="K130" s="22">
        <v>5899891.7018229198</v>
      </c>
      <c r="L130" s="22">
        <v>11425777.8463542</v>
      </c>
      <c r="M130" s="22">
        <f t="shared" si="11"/>
        <v>9804017.0885416698</v>
      </c>
      <c r="N130" s="22">
        <f t="shared" si="12"/>
        <v>9917737.6666666698</v>
      </c>
      <c r="O130" s="22">
        <f t="shared" si="10"/>
        <v>5899891.7018229198</v>
      </c>
      <c r="P130" s="22">
        <f t="shared" si="13"/>
        <v>11425777.8463542</v>
      </c>
      <c r="Q130" s="22">
        <f t="shared" ref="Q130:Q183" si="14">P130/O130</f>
        <v>1.9366080639791945</v>
      </c>
    </row>
    <row r="131" spans="1:17" s="22" customFormat="1">
      <c r="A131" s="22">
        <v>119226255</v>
      </c>
      <c r="B131" s="23" t="s">
        <v>586</v>
      </c>
      <c r="C131" s="22" t="s">
        <v>408</v>
      </c>
      <c r="D131" s="22" t="s">
        <v>317</v>
      </c>
      <c r="E131" s="22" t="s">
        <v>136</v>
      </c>
      <c r="F131" s="22">
        <v>1</v>
      </c>
      <c r="G131" s="22">
        <v>7</v>
      </c>
      <c r="H131" s="22">
        <v>0</v>
      </c>
      <c r="I131" s="22">
        <v>1912254.078125</v>
      </c>
      <c r="J131" s="22">
        <v>1610605.7089843799</v>
      </c>
      <c r="K131" s="22">
        <v>2022910.34375</v>
      </c>
      <c r="L131" s="22">
        <v>3857215.15625</v>
      </c>
      <c r="M131" s="22">
        <f t="shared" si="11"/>
        <v>1912254.078125</v>
      </c>
      <c r="N131" s="22">
        <f t="shared" si="12"/>
        <v>1610605.7089843799</v>
      </c>
      <c r="O131" s="22">
        <f t="shared" si="10"/>
        <v>2022910.34375</v>
      </c>
      <c r="P131" s="22">
        <f t="shared" si="13"/>
        <v>3857215.15625</v>
      </c>
      <c r="Q131" s="22">
        <f t="shared" si="14"/>
        <v>1.9067652544104501</v>
      </c>
    </row>
    <row r="132" spans="1:17" s="22" customFormat="1">
      <c r="A132" s="22">
        <v>255982546</v>
      </c>
      <c r="B132" s="23" t="s">
        <v>549</v>
      </c>
      <c r="C132" s="22" t="s">
        <v>550</v>
      </c>
      <c r="D132" s="22" t="s">
        <v>293</v>
      </c>
      <c r="E132" s="22" t="s">
        <v>112</v>
      </c>
      <c r="F132" s="22">
        <v>4</v>
      </c>
      <c r="G132" s="22">
        <v>7</v>
      </c>
      <c r="H132" s="22">
        <v>0</v>
      </c>
      <c r="I132" s="22">
        <v>5116683.109375</v>
      </c>
      <c r="J132" s="22">
        <v>4621193.96875</v>
      </c>
      <c r="K132" s="22">
        <v>2413134.125</v>
      </c>
      <c r="L132" s="22">
        <v>4484135.015625</v>
      </c>
      <c r="M132" s="22">
        <f t="shared" si="11"/>
        <v>5116683.109375</v>
      </c>
      <c r="N132" s="22">
        <f t="shared" si="12"/>
        <v>4621193.96875</v>
      </c>
      <c r="O132" s="22">
        <f t="shared" si="10"/>
        <v>2413134.125</v>
      </c>
      <c r="P132" s="22">
        <f t="shared" si="13"/>
        <v>4484135.015625</v>
      </c>
      <c r="Q132" s="22">
        <f t="shared" si="14"/>
        <v>1.8582203820208294</v>
      </c>
    </row>
    <row r="133" spans="1:17" s="22" customFormat="1">
      <c r="A133" s="22">
        <v>159032064</v>
      </c>
      <c r="B133" s="23" t="s">
        <v>545</v>
      </c>
      <c r="C133" s="22" t="s">
        <v>408</v>
      </c>
      <c r="D133" s="22" t="s">
        <v>290</v>
      </c>
      <c r="E133" s="22" t="s">
        <v>109</v>
      </c>
      <c r="F133" s="22">
        <v>2</v>
      </c>
      <c r="G133" s="22">
        <v>5</v>
      </c>
      <c r="H133" s="22">
        <v>0</v>
      </c>
      <c r="I133" s="22">
        <v>2482997.1875</v>
      </c>
      <c r="J133" s="22">
        <v>3270456.53125</v>
      </c>
      <c r="K133" s="22">
        <v>1896136.4375</v>
      </c>
      <c r="L133" s="22">
        <v>3462869.21875</v>
      </c>
      <c r="M133" s="22">
        <f t="shared" si="11"/>
        <v>2482997.1875</v>
      </c>
      <c r="N133" s="22">
        <f t="shared" si="12"/>
        <v>3270456.53125</v>
      </c>
      <c r="O133" s="22">
        <f t="shared" si="10"/>
        <v>1896136.4375</v>
      </c>
      <c r="P133" s="22">
        <f t="shared" si="13"/>
        <v>3462869.21875</v>
      </c>
      <c r="Q133" s="22">
        <f t="shared" si="14"/>
        <v>1.8262763956562593</v>
      </c>
    </row>
    <row r="134" spans="1:17" s="22" customFormat="1">
      <c r="A134" s="22">
        <v>14010847</v>
      </c>
      <c r="B134" s="23" t="s">
        <v>403</v>
      </c>
      <c r="C134" s="22" t="s">
        <v>404</v>
      </c>
      <c r="D134" s="22" t="s">
        <v>203</v>
      </c>
      <c r="E134" s="22" t="s">
        <v>21</v>
      </c>
      <c r="F134" s="22">
        <v>13</v>
      </c>
      <c r="G134" s="22">
        <v>104</v>
      </c>
      <c r="H134" s="22">
        <v>0</v>
      </c>
      <c r="I134" s="22">
        <v>7885615.4635416698</v>
      </c>
      <c r="J134" s="22">
        <v>41602575.131510451</v>
      </c>
      <c r="K134" s="22">
        <v>64153644.192708299</v>
      </c>
      <c r="L134" s="22">
        <v>110242456.71875003</v>
      </c>
      <c r="M134" s="22">
        <f t="shared" si="11"/>
        <v>7885615.4635416698</v>
      </c>
      <c r="N134" s="22">
        <f t="shared" si="12"/>
        <v>41602575.131510451</v>
      </c>
      <c r="O134" s="22">
        <f t="shared" si="10"/>
        <v>64153644.192708299</v>
      </c>
      <c r="P134" s="22">
        <f t="shared" si="13"/>
        <v>110242456.71875003</v>
      </c>
      <c r="Q134" s="22">
        <f t="shared" si="14"/>
        <v>1.7184130084270439</v>
      </c>
    </row>
    <row r="135" spans="1:17" s="22" customFormat="1">
      <c r="A135" s="22">
        <v>94400775</v>
      </c>
      <c r="B135" s="23" t="s">
        <v>443</v>
      </c>
      <c r="C135" s="22" t="s">
        <v>444</v>
      </c>
      <c r="D135" s="22" t="s">
        <v>226</v>
      </c>
      <c r="E135" s="22" t="s">
        <v>44</v>
      </c>
      <c r="F135" s="22">
        <v>9</v>
      </c>
      <c r="G135" s="22">
        <v>34</v>
      </c>
      <c r="H135" s="22">
        <v>0</v>
      </c>
      <c r="I135" s="22">
        <v>15842327.25</v>
      </c>
      <c r="J135" s="22">
        <v>18861907.8079427</v>
      </c>
      <c r="K135" s="22">
        <v>7141980.828125</v>
      </c>
      <c r="L135" s="22">
        <v>12159228.3229167</v>
      </c>
      <c r="M135" s="22">
        <f t="shared" si="11"/>
        <v>15842327.25</v>
      </c>
      <c r="N135" s="22">
        <f t="shared" si="12"/>
        <v>18861907.8079427</v>
      </c>
      <c r="O135" s="22">
        <f t="shared" si="10"/>
        <v>7141980.828125</v>
      </c>
      <c r="P135" s="22">
        <f t="shared" si="13"/>
        <v>12159228.3229167</v>
      </c>
      <c r="Q135" s="22">
        <f t="shared" si="14"/>
        <v>1.7025008349271764</v>
      </c>
    </row>
    <row r="136" spans="1:17" s="22" customFormat="1">
      <c r="A136" s="22">
        <v>19526802</v>
      </c>
      <c r="B136" s="23" t="s">
        <v>518</v>
      </c>
      <c r="C136" s="22" t="s">
        <v>519</v>
      </c>
      <c r="D136" s="22" t="s">
        <v>273</v>
      </c>
      <c r="E136" s="22" t="s">
        <v>91</v>
      </c>
      <c r="F136" s="22">
        <v>3</v>
      </c>
      <c r="G136" s="22">
        <v>7</v>
      </c>
      <c r="H136" s="22">
        <v>0</v>
      </c>
      <c r="I136" s="22">
        <v>1081444.171875</v>
      </c>
      <c r="J136" s="22">
        <v>1559287.734375</v>
      </c>
      <c r="K136" s="22">
        <v>10076582.359375</v>
      </c>
      <c r="L136" s="22">
        <v>16172100.865234381</v>
      </c>
      <c r="M136" s="22">
        <f t="shared" si="11"/>
        <v>1081444.171875</v>
      </c>
      <c r="N136" s="22">
        <f t="shared" si="12"/>
        <v>1559287.734375</v>
      </c>
      <c r="O136" s="22">
        <f t="shared" si="10"/>
        <v>10076582.359375</v>
      </c>
      <c r="P136" s="22">
        <f t="shared" si="13"/>
        <v>16172100.865234381</v>
      </c>
      <c r="Q136" s="22">
        <f t="shared" si="14"/>
        <v>1.6049192363508311</v>
      </c>
    </row>
    <row r="137" spans="1:17" s="22" customFormat="1">
      <c r="A137" s="22">
        <v>19745144</v>
      </c>
      <c r="B137" s="23" t="s">
        <v>547</v>
      </c>
      <c r="C137" s="22" t="s">
        <v>548</v>
      </c>
      <c r="D137" s="22" t="s">
        <v>292</v>
      </c>
      <c r="E137" s="22" t="s">
        <v>111</v>
      </c>
      <c r="F137" s="22">
        <v>3</v>
      </c>
      <c r="G137" s="22">
        <v>13</v>
      </c>
      <c r="H137" s="22">
        <v>0</v>
      </c>
      <c r="I137" s="22">
        <v>5026403.4895833302</v>
      </c>
      <c r="J137" s="22">
        <v>13020973.5</v>
      </c>
      <c r="K137" s="22">
        <v>5499639.1145833302</v>
      </c>
      <c r="L137" s="22">
        <v>8809448.859375</v>
      </c>
      <c r="M137" s="22">
        <f t="shared" si="11"/>
        <v>5026403.4895833302</v>
      </c>
      <c r="N137" s="22">
        <f t="shared" si="12"/>
        <v>13020973.5</v>
      </c>
      <c r="O137" s="22">
        <f t="shared" si="10"/>
        <v>5499639.1145833302</v>
      </c>
      <c r="P137" s="22">
        <f t="shared" si="13"/>
        <v>8809448.859375</v>
      </c>
      <c r="Q137" s="22">
        <f t="shared" si="14"/>
        <v>1.6018230789025929</v>
      </c>
    </row>
    <row r="138" spans="1:17" s="22" customFormat="1">
      <c r="A138" s="22">
        <v>66955886</v>
      </c>
      <c r="B138" s="23" t="s">
        <v>376</v>
      </c>
      <c r="C138" s="22" t="s">
        <v>377</v>
      </c>
      <c r="D138" s="22" t="s">
        <v>188</v>
      </c>
      <c r="E138" s="22" t="s">
        <v>6</v>
      </c>
      <c r="F138" s="22">
        <v>45</v>
      </c>
      <c r="G138" s="22">
        <v>223</v>
      </c>
      <c r="H138" s="22">
        <v>0</v>
      </c>
      <c r="I138" s="22">
        <v>45875110.42578125</v>
      </c>
      <c r="J138" s="22">
        <v>53861449.598958328</v>
      </c>
      <c r="K138" s="22">
        <v>41009398.326822951</v>
      </c>
      <c r="L138" s="22">
        <v>64348511.204427049</v>
      </c>
      <c r="M138" s="22">
        <f t="shared" si="11"/>
        <v>45875110.42578125</v>
      </c>
      <c r="N138" s="22">
        <f t="shared" si="12"/>
        <v>53861449.598958328</v>
      </c>
      <c r="O138" s="22">
        <f t="shared" si="10"/>
        <v>41009398.326822951</v>
      </c>
      <c r="P138" s="22">
        <f t="shared" si="13"/>
        <v>64348511.204427049</v>
      </c>
      <c r="Q138" s="22">
        <f t="shared" si="14"/>
        <v>1.569116198477331</v>
      </c>
    </row>
    <row r="139" spans="1:17" s="22" customFormat="1">
      <c r="A139" s="22">
        <v>6679483</v>
      </c>
      <c r="B139" s="23" t="s">
        <v>447</v>
      </c>
      <c r="C139" s="22" t="s">
        <v>448</v>
      </c>
      <c r="D139" s="22" t="s">
        <v>228</v>
      </c>
      <c r="E139" s="22" t="s">
        <v>46</v>
      </c>
      <c r="F139" s="22">
        <v>11</v>
      </c>
      <c r="G139" s="22">
        <v>43</v>
      </c>
      <c r="H139" s="22">
        <v>0</v>
      </c>
      <c r="I139" s="22">
        <v>4421306.6425781297</v>
      </c>
      <c r="J139" s="22">
        <v>10090879.32291667</v>
      </c>
      <c r="K139" s="22">
        <v>7679726.8098958302</v>
      </c>
      <c r="L139" s="22">
        <v>11652364.91927083</v>
      </c>
      <c r="M139" s="22">
        <f t="shared" si="11"/>
        <v>4421306.6425781297</v>
      </c>
      <c r="N139" s="22">
        <f t="shared" si="12"/>
        <v>10090879.32291667</v>
      </c>
      <c r="O139" s="22">
        <f t="shared" si="10"/>
        <v>7679726.8098958302</v>
      </c>
      <c r="P139" s="22">
        <f t="shared" si="13"/>
        <v>11652364.91927083</v>
      </c>
      <c r="Q139" s="22">
        <f t="shared" si="14"/>
        <v>1.5172889879697278</v>
      </c>
    </row>
    <row r="140" spans="1:17">
      <c r="A140" s="3">
        <v>6755384</v>
      </c>
      <c r="B140" s="4" t="s">
        <v>401</v>
      </c>
      <c r="C140" s="3" t="s">
        <v>402</v>
      </c>
      <c r="D140" s="3" t="s">
        <v>202</v>
      </c>
      <c r="E140" s="3" t="s">
        <v>20</v>
      </c>
      <c r="F140" s="3">
        <v>12</v>
      </c>
      <c r="G140" s="3">
        <v>91</v>
      </c>
      <c r="H140" s="3">
        <v>0</v>
      </c>
      <c r="I140" s="3">
        <v>38883127.8671875</v>
      </c>
      <c r="J140" s="3">
        <v>57936449.109375</v>
      </c>
      <c r="K140" s="3">
        <v>25142555.387369767</v>
      </c>
      <c r="L140" s="3">
        <v>37350849.354166627</v>
      </c>
      <c r="M140" s="3">
        <f t="shared" si="11"/>
        <v>38883127.8671875</v>
      </c>
      <c r="N140" s="3">
        <f t="shared" si="12"/>
        <v>57936449.109375</v>
      </c>
      <c r="O140" s="3">
        <f t="shared" si="10"/>
        <v>25142555.387369767</v>
      </c>
      <c r="P140" s="3">
        <f t="shared" si="13"/>
        <v>37350849.354166627</v>
      </c>
      <c r="Q140" s="3">
        <f t="shared" si="14"/>
        <v>1.485562973958074</v>
      </c>
    </row>
    <row r="141" spans="1:17">
      <c r="A141" s="3">
        <v>134032032</v>
      </c>
      <c r="B141" s="4" t="s">
        <v>430</v>
      </c>
      <c r="C141" s="3" t="s">
        <v>431</v>
      </c>
      <c r="D141" s="3" t="s">
        <v>219</v>
      </c>
      <c r="E141" s="3" t="s">
        <v>37</v>
      </c>
      <c r="F141" s="3">
        <v>9</v>
      </c>
      <c r="G141" s="3">
        <v>28</v>
      </c>
      <c r="H141" s="3">
        <v>0</v>
      </c>
      <c r="I141" s="3">
        <v>13579429.6979167</v>
      </c>
      <c r="J141" s="3">
        <v>19008167.348958299</v>
      </c>
      <c r="K141" s="3">
        <v>8990511.25</v>
      </c>
      <c r="L141" s="3">
        <v>12502249.3151042</v>
      </c>
      <c r="M141" s="3">
        <f t="shared" si="11"/>
        <v>13579429.6979167</v>
      </c>
      <c r="N141" s="3">
        <f t="shared" si="12"/>
        <v>19008167.348958299</v>
      </c>
      <c r="O141" s="3">
        <f t="shared" si="10"/>
        <v>8990511.25</v>
      </c>
      <c r="P141" s="3">
        <f t="shared" si="13"/>
        <v>12502249.3151042</v>
      </c>
      <c r="Q141" s="3">
        <f t="shared" si="14"/>
        <v>1.3906049352982235</v>
      </c>
    </row>
    <row r="142" spans="1:17">
      <c r="A142" s="3">
        <v>6753404</v>
      </c>
      <c r="B142" s="4" t="s">
        <v>425</v>
      </c>
      <c r="C142" s="3" t="s">
        <v>426</v>
      </c>
      <c r="D142" s="3" t="s">
        <v>216</v>
      </c>
      <c r="E142" s="3" t="s">
        <v>34</v>
      </c>
      <c r="F142" s="3">
        <v>7</v>
      </c>
      <c r="G142" s="3">
        <v>92</v>
      </c>
      <c r="H142" s="3">
        <v>0</v>
      </c>
      <c r="I142" s="3">
        <v>367985594.06510448</v>
      </c>
      <c r="J142" s="3">
        <v>236002853.66015577</v>
      </c>
      <c r="K142" s="3">
        <v>104725828.046875</v>
      </c>
      <c r="L142" s="3">
        <v>144118361.41666698</v>
      </c>
      <c r="M142" s="3">
        <f t="shared" si="11"/>
        <v>367985594.06510448</v>
      </c>
      <c r="N142" s="3">
        <f t="shared" si="12"/>
        <v>236002853.66015577</v>
      </c>
      <c r="O142" s="3">
        <f t="shared" si="10"/>
        <v>104725828.046875</v>
      </c>
      <c r="P142" s="3">
        <f t="shared" si="13"/>
        <v>144118361.41666698</v>
      </c>
      <c r="Q142" s="3">
        <f t="shared" si="14"/>
        <v>1.3761491706913025</v>
      </c>
    </row>
    <row r="143" spans="1:17">
      <c r="A143" s="3">
        <v>12963557</v>
      </c>
      <c r="B143" s="4" t="s">
        <v>475</v>
      </c>
      <c r="C143" s="3" t="s">
        <v>476</v>
      </c>
      <c r="D143" s="3" t="s">
        <v>247</v>
      </c>
      <c r="E143" s="3" t="s">
        <v>65</v>
      </c>
      <c r="F143" s="3">
        <v>7</v>
      </c>
      <c r="G143" s="3">
        <v>15</v>
      </c>
      <c r="H143" s="3">
        <v>0</v>
      </c>
      <c r="I143" s="3">
        <v>2607201.9765625</v>
      </c>
      <c r="J143" s="3">
        <v>4380972.2708333302</v>
      </c>
      <c r="K143" s="3">
        <v>3155698.7291666698</v>
      </c>
      <c r="L143" s="3">
        <v>4095554.0598958302</v>
      </c>
      <c r="M143" s="3">
        <f t="shared" si="11"/>
        <v>2607201.9765625</v>
      </c>
      <c r="N143" s="3">
        <f t="shared" si="12"/>
        <v>4380972.2708333302</v>
      </c>
      <c r="O143" s="3">
        <f t="shared" si="10"/>
        <v>3155698.7291666698</v>
      </c>
      <c r="P143" s="3">
        <f t="shared" si="13"/>
        <v>4095554.0598958302</v>
      </c>
      <c r="Q143" s="3">
        <f t="shared" si="14"/>
        <v>1.297827965021664</v>
      </c>
    </row>
    <row r="144" spans="1:17">
      <c r="A144" s="3">
        <v>226874810</v>
      </c>
      <c r="B144" s="4" t="s">
        <v>520</v>
      </c>
      <c r="C144" s="3" t="s">
        <v>478</v>
      </c>
      <c r="D144" s="3" t="s">
        <v>274</v>
      </c>
      <c r="E144" s="3" t="s">
        <v>92</v>
      </c>
      <c r="F144" s="3">
        <v>4</v>
      </c>
      <c r="G144" s="3">
        <v>10</v>
      </c>
      <c r="H144" s="3">
        <v>0</v>
      </c>
      <c r="I144" s="3">
        <v>3633324.41015625</v>
      </c>
      <c r="J144" s="3">
        <v>5876534.5729166698</v>
      </c>
      <c r="K144" s="3">
        <v>2210448.3828125</v>
      </c>
      <c r="L144" s="3">
        <v>2835844.59375</v>
      </c>
      <c r="M144" s="3">
        <f t="shared" si="11"/>
        <v>3633324.41015625</v>
      </c>
      <c r="N144" s="3">
        <f t="shared" si="12"/>
        <v>5876534.5729166698</v>
      </c>
      <c r="O144" s="3">
        <f t="shared" si="10"/>
        <v>2210448.3828125</v>
      </c>
      <c r="P144" s="3">
        <f t="shared" si="13"/>
        <v>2835844.59375</v>
      </c>
      <c r="Q144" s="3">
        <f t="shared" si="14"/>
        <v>1.282927308233168</v>
      </c>
    </row>
    <row r="145" spans="1:17">
      <c r="A145" s="3">
        <v>347658945</v>
      </c>
      <c r="B145" s="4" t="s">
        <v>514</v>
      </c>
      <c r="C145" s="3" t="s">
        <v>408</v>
      </c>
      <c r="D145" s="3" t="s">
        <v>270</v>
      </c>
      <c r="E145" s="3" t="s">
        <v>88</v>
      </c>
      <c r="F145" s="3">
        <v>3</v>
      </c>
      <c r="G145" s="3">
        <v>10</v>
      </c>
      <c r="H145" s="3">
        <v>0</v>
      </c>
      <c r="I145" s="3">
        <v>4329006.7792968797</v>
      </c>
      <c r="J145" s="3">
        <v>3336256.71875</v>
      </c>
      <c r="K145" s="3">
        <v>3467949.1282552099</v>
      </c>
      <c r="L145" s="3">
        <v>4428544.265625</v>
      </c>
      <c r="M145" s="3">
        <f t="shared" si="11"/>
        <v>4329006.7792968797</v>
      </c>
      <c r="N145" s="3">
        <f t="shared" si="12"/>
        <v>3336256.71875</v>
      </c>
      <c r="O145" s="3">
        <f t="shared" si="10"/>
        <v>3467949.1282552099</v>
      </c>
      <c r="P145" s="3">
        <f t="shared" si="13"/>
        <v>4428544.265625</v>
      </c>
      <c r="Q145" s="3">
        <f t="shared" si="14"/>
        <v>1.2769922804066862</v>
      </c>
    </row>
    <row r="146" spans="1:17">
      <c r="A146" s="3">
        <v>8393627</v>
      </c>
      <c r="B146" s="4" t="s">
        <v>490</v>
      </c>
      <c r="C146" s="3" t="s">
        <v>491</v>
      </c>
      <c r="D146" s="3" t="s">
        <v>256</v>
      </c>
      <c r="E146" s="3" t="s">
        <v>74</v>
      </c>
      <c r="F146" s="3">
        <v>7</v>
      </c>
      <c r="G146" s="3">
        <v>32</v>
      </c>
      <c r="H146" s="3">
        <v>0</v>
      </c>
      <c r="I146" s="3">
        <v>19820543.588541701</v>
      </c>
      <c r="J146" s="3">
        <v>26657463.369791701</v>
      </c>
      <c r="K146" s="3">
        <v>15427740.3958333</v>
      </c>
      <c r="L146" s="3">
        <v>19676458.125</v>
      </c>
      <c r="M146" s="3">
        <f t="shared" si="11"/>
        <v>19820543.588541701</v>
      </c>
      <c r="N146" s="3">
        <f t="shared" si="12"/>
        <v>26657463.369791701</v>
      </c>
      <c r="O146" s="3">
        <f t="shared" ref="O146:O183" si="15">K146-H146</f>
        <v>15427740.3958333</v>
      </c>
      <c r="P146" s="3">
        <f t="shared" si="13"/>
        <v>19676458.125</v>
      </c>
      <c r="Q146" s="3">
        <f t="shared" si="14"/>
        <v>1.2753946864645316</v>
      </c>
    </row>
    <row r="147" spans="1:17">
      <c r="A147" s="3">
        <v>70887767</v>
      </c>
      <c r="B147" s="4" t="s">
        <v>642</v>
      </c>
      <c r="C147" s="3" t="s">
        <v>381</v>
      </c>
      <c r="D147" s="3" t="s">
        <v>357</v>
      </c>
      <c r="E147" s="3" t="s">
        <v>176</v>
      </c>
      <c r="F147" s="3">
        <v>1</v>
      </c>
      <c r="G147" s="3">
        <v>4</v>
      </c>
      <c r="H147" s="3">
        <v>0</v>
      </c>
      <c r="I147" s="3">
        <v>7025108.25</v>
      </c>
      <c r="J147" s="3">
        <v>7113858.1875</v>
      </c>
      <c r="K147" s="3">
        <v>5511925.875</v>
      </c>
      <c r="L147" s="3">
        <v>7019679.09375</v>
      </c>
      <c r="M147" s="3">
        <f t="shared" si="11"/>
        <v>7025108.25</v>
      </c>
      <c r="N147" s="3">
        <f t="shared" si="12"/>
        <v>7113858.1875</v>
      </c>
      <c r="O147" s="3">
        <f t="shared" si="15"/>
        <v>5511925.875</v>
      </c>
      <c r="P147" s="3">
        <f t="shared" si="13"/>
        <v>7019679.09375</v>
      </c>
      <c r="Q147" s="3">
        <f t="shared" si="14"/>
        <v>1.2735438126242944</v>
      </c>
    </row>
    <row r="148" spans="1:17">
      <c r="A148" s="3">
        <v>160948575</v>
      </c>
      <c r="B148" s="4" t="s">
        <v>480</v>
      </c>
      <c r="C148" s="3" t="s">
        <v>481</v>
      </c>
      <c r="D148" s="3" t="s">
        <v>250</v>
      </c>
      <c r="E148" s="3" t="s">
        <v>68</v>
      </c>
      <c r="F148" s="3">
        <v>8</v>
      </c>
      <c r="G148" s="3">
        <v>19</v>
      </c>
      <c r="H148" s="3">
        <v>0</v>
      </c>
      <c r="I148" s="3">
        <v>4066680</v>
      </c>
      <c r="J148" s="3">
        <v>3574213.875</v>
      </c>
      <c r="K148" s="3">
        <v>2866605.2864583302</v>
      </c>
      <c r="L148" s="3">
        <v>3529466.8125</v>
      </c>
      <c r="M148" s="3">
        <f t="shared" si="11"/>
        <v>4066680</v>
      </c>
      <c r="N148" s="3">
        <f t="shared" si="12"/>
        <v>3574213.875</v>
      </c>
      <c r="O148" s="3">
        <f t="shared" si="15"/>
        <v>2866605.2864583302</v>
      </c>
      <c r="P148" s="3">
        <f t="shared" si="13"/>
        <v>3529466.8125</v>
      </c>
      <c r="Q148" s="3">
        <f t="shared" si="14"/>
        <v>1.2312357160481728</v>
      </c>
    </row>
    <row r="149" spans="1:17">
      <c r="A149" s="3">
        <v>6680231</v>
      </c>
      <c r="B149" s="4" t="s">
        <v>566</v>
      </c>
      <c r="C149" s="3" t="s">
        <v>567</v>
      </c>
      <c r="D149" s="3" t="s">
        <v>303</v>
      </c>
      <c r="E149" s="3" t="s">
        <v>122</v>
      </c>
      <c r="F149" s="3">
        <v>2</v>
      </c>
      <c r="G149" s="3">
        <v>5</v>
      </c>
      <c r="H149" s="3">
        <v>0</v>
      </c>
      <c r="I149" s="3">
        <v>0</v>
      </c>
      <c r="J149" s="3">
        <v>10908491.65625</v>
      </c>
      <c r="K149" s="3">
        <v>11644630.75</v>
      </c>
      <c r="L149" s="3">
        <v>14159112.28125</v>
      </c>
      <c r="M149" s="3">
        <f t="shared" si="11"/>
        <v>0</v>
      </c>
      <c r="N149" s="3">
        <f t="shared" si="12"/>
        <v>10908491.65625</v>
      </c>
      <c r="O149" s="3">
        <f t="shared" si="15"/>
        <v>11644630.75</v>
      </c>
      <c r="P149" s="3">
        <f t="shared" si="13"/>
        <v>14159112.28125</v>
      </c>
      <c r="Q149" s="3">
        <f t="shared" si="14"/>
        <v>1.2159348445849174</v>
      </c>
    </row>
    <row r="150" spans="1:17">
      <c r="A150" s="3">
        <v>37674207</v>
      </c>
      <c r="B150" s="4" t="s">
        <v>500</v>
      </c>
      <c r="C150" s="3" t="s">
        <v>381</v>
      </c>
      <c r="D150" s="3" t="s">
        <v>262</v>
      </c>
      <c r="E150" s="3" t="s">
        <v>80</v>
      </c>
      <c r="F150" s="3">
        <v>5</v>
      </c>
      <c r="G150" s="3">
        <v>13</v>
      </c>
      <c r="H150" s="3">
        <v>1090903.8515625</v>
      </c>
      <c r="I150" s="3">
        <v>1732902.3125</v>
      </c>
      <c r="J150" s="3">
        <v>2541440.5371093801</v>
      </c>
      <c r="K150" s="3">
        <v>2081859.265625</v>
      </c>
      <c r="L150" s="3">
        <v>2275808.8059895802</v>
      </c>
      <c r="M150" s="3">
        <f t="shared" si="11"/>
        <v>641998.4609375</v>
      </c>
      <c r="N150" s="3">
        <f t="shared" si="12"/>
        <v>1450536.6855468801</v>
      </c>
      <c r="O150" s="3">
        <f t="shared" si="15"/>
        <v>990955.4140625</v>
      </c>
      <c r="P150" s="3">
        <f t="shared" si="13"/>
        <v>1184904.9544270802</v>
      </c>
      <c r="Q150" s="3">
        <f t="shared" si="14"/>
        <v>1.1957197444125853</v>
      </c>
    </row>
    <row r="151" spans="1:17">
      <c r="A151" s="3">
        <v>166235125</v>
      </c>
      <c r="B151" s="4" t="s">
        <v>386</v>
      </c>
      <c r="C151" s="3" t="s">
        <v>387</v>
      </c>
      <c r="D151" s="3" t="s">
        <v>193</v>
      </c>
      <c r="E151" s="3" t="s">
        <v>11</v>
      </c>
      <c r="F151" s="3">
        <v>30</v>
      </c>
      <c r="G151" s="3">
        <v>117</v>
      </c>
      <c r="H151" s="3">
        <v>1042644.3125</v>
      </c>
      <c r="I151" s="3">
        <v>26691178.4921875</v>
      </c>
      <c r="J151" s="3">
        <v>21708484.099609401</v>
      </c>
      <c r="K151" s="3">
        <v>15757895.9401042</v>
      </c>
      <c r="L151" s="3">
        <v>18037590.12890625</v>
      </c>
      <c r="M151" s="3">
        <f t="shared" si="11"/>
        <v>25648534.1796875</v>
      </c>
      <c r="N151" s="3">
        <f t="shared" si="12"/>
        <v>20665839.787109401</v>
      </c>
      <c r="O151" s="3">
        <f t="shared" si="15"/>
        <v>14715251.6276042</v>
      </c>
      <c r="P151" s="3">
        <f t="shared" si="13"/>
        <v>16994945.81640625</v>
      </c>
      <c r="Q151" s="3">
        <f t="shared" si="14"/>
        <v>1.1549205033317673</v>
      </c>
    </row>
    <row r="152" spans="1:17">
      <c r="A152" s="3">
        <v>10181166</v>
      </c>
      <c r="B152" s="4" t="s">
        <v>412</v>
      </c>
      <c r="C152" s="3" t="s">
        <v>395</v>
      </c>
      <c r="D152" s="3" t="s">
        <v>208</v>
      </c>
      <c r="E152" s="3" t="s">
        <v>26</v>
      </c>
      <c r="F152" s="3">
        <v>12</v>
      </c>
      <c r="G152" s="3">
        <v>56</v>
      </c>
      <c r="H152" s="3">
        <v>0</v>
      </c>
      <c r="I152" s="3">
        <v>16768689.484375</v>
      </c>
      <c r="J152" s="3">
        <v>16311696.4401042</v>
      </c>
      <c r="K152" s="3">
        <v>10599401.55078125</v>
      </c>
      <c r="L152" s="3">
        <v>11778280.5833333</v>
      </c>
      <c r="M152" s="3">
        <f t="shared" si="11"/>
        <v>16768689.484375</v>
      </c>
      <c r="N152" s="3">
        <f t="shared" si="12"/>
        <v>16311696.4401042</v>
      </c>
      <c r="O152" s="3">
        <f t="shared" si="15"/>
        <v>10599401.55078125</v>
      </c>
      <c r="P152" s="3">
        <f t="shared" si="13"/>
        <v>11778280.5833333</v>
      </c>
      <c r="Q152" s="3">
        <f t="shared" si="14"/>
        <v>1.111221282343545</v>
      </c>
    </row>
    <row r="153" spans="1:17">
      <c r="A153" s="3">
        <v>161353485</v>
      </c>
      <c r="B153" s="4" t="s">
        <v>616</v>
      </c>
      <c r="C153" s="3" t="s">
        <v>617</v>
      </c>
      <c r="D153" s="3" t="s">
        <v>339</v>
      </c>
      <c r="E153" s="3" t="s">
        <v>158</v>
      </c>
      <c r="F153" s="3">
        <v>1</v>
      </c>
      <c r="G153" s="3">
        <v>5</v>
      </c>
      <c r="H153" s="3">
        <v>3370214.21875</v>
      </c>
      <c r="I153" s="3">
        <v>2560574.3125</v>
      </c>
      <c r="J153" s="3">
        <v>4235527.71875</v>
      </c>
      <c r="K153" s="3">
        <v>5157450.75</v>
      </c>
      <c r="L153" s="3">
        <v>5128463.5</v>
      </c>
      <c r="M153" s="3">
        <v>0</v>
      </c>
      <c r="N153" s="3">
        <f t="shared" si="12"/>
        <v>865313.5</v>
      </c>
      <c r="O153" s="3">
        <f t="shared" si="15"/>
        <v>1787236.53125</v>
      </c>
      <c r="P153" s="3">
        <f t="shared" si="13"/>
        <v>1758249.28125</v>
      </c>
      <c r="Q153" s="3">
        <f t="shared" si="14"/>
        <v>0.98378096603714438</v>
      </c>
    </row>
    <row r="154" spans="1:17">
      <c r="A154" s="3">
        <v>133904142</v>
      </c>
      <c r="B154" s="4" t="s">
        <v>540</v>
      </c>
      <c r="C154" s="3" t="s">
        <v>541</v>
      </c>
      <c r="D154" s="3" t="s">
        <v>287</v>
      </c>
      <c r="E154" s="3" t="s">
        <v>105</v>
      </c>
      <c r="F154" s="3">
        <v>4</v>
      </c>
      <c r="G154" s="3">
        <v>7</v>
      </c>
      <c r="H154" s="3">
        <v>0</v>
      </c>
      <c r="I154" s="3">
        <v>2140010.2265625</v>
      </c>
      <c r="J154" s="3">
        <v>215180.4140625</v>
      </c>
      <c r="K154" s="3">
        <v>542548.9140625</v>
      </c>
      <c r="L154" s="3">
        <v>532817.49609375</v>
      </c>
      <c r="M154" s="3">
        <f t="shared" ref="M154:M183" si="16">I154-H154</f>
        <v>2140010.2265625</v>
      </c>
      <c r="N154" s="3">
        <f t="shared" si="12"/>
        <v>215180.4140625</v>
      </c>
      <c r="O154" s="3">
        <f t="shared" si="15"/>
        <v>542548.9140625</v>
      </c>
      <c r="P154" s="3">
        <f t="shared" si="13"/>
        <v>532817.49609375</v>
      </c>
      <c r="Q154" s="3">
        <f t="shared" si="14"/>
        <v>0.98206351958962912</v>
      </c>
    </row>
    <row r="155" spans="1:17">
      <c r="A155" s="3">
        <v>164663880</v>
      </c>
      <c r="B155" s="4" t="s">
        <v>526</v>
      </c>
      <c r="C155" s="6" t="s">
        <v>527</v>
      </c>
      <c r="D155" s="3" t="s">
        <v>278</v>
      </c>
      <c r="E155" s="3" t="s">
        <v>96</v>
      </c>
      <c r="F155" s="3">
        <v>4</v>
      </c>
      <c r="G155" s="3">
        <v>7</v>
      </c>
      <c r="H155" s="3">
        <v>0</v>
      </c>
      <c r="I155" s="3">
        <v>2946559.875</v>
      </c>
      <c r="J155" s="3">
        <v>0</v>
      </c>
      <c r="K155" s="3">
        <v>1526079.38802083</v>
      </c>
      <c r="L155" s="3">
        <v>1483340.46875</v>
      </c>
      <c r="M155" s="3">
        <f t="shared" si="16"/>
        <v>2946559.875</v>
      </c>
      <c r="N155" s="3">
        <f t="shared" si="12"/>
        <v>0</v>
      </c>
      <c r="O155" s="3">
        <f t="shared" si="15"/>
        <v>1526079.38802083</v>
      </c>
      <c r="P155" s="3">
        <f t="shared" si="13"/>
        <v>1483340.46875</v>
      </c>
      <c r="Q155" s="3">
        <f t="shared" si="14"/>
        <v>0.97199430147191879</v>
      </c>
    </row>
    <row r="156" spans="1:17">
      <c r="A156" s="3">
        <v>113205067</v>
      </c>
      <c r="B156" s="4" t="s">
        <v>471</v>
      </c>
      <c r="C156" s="3" t="s">
        <v>472</v>
      </c>
      <c r="D156" s="3" t="s">
        <v>244</v>
      </c>
      <c r="E156" s="3" t="s">
        <v>62</v>
      </c>
      <c r="F156" s="3">
        <v>6</v>
      </c>
      <c r="G156" s="3">
        <v>53</v>
      </c>
      <c r="H156" s="3">
        <v>185105.2109375</v>
      </c>
      <c r="I156" s="3">
        <v>9838736.8012695294</v>
      </c>
      <c r="J156" s="3">
        <v>14931111.74739583</v>
      </c>
      <c r="K156" s="3">
        <v>12313958.01692708</v>
      </c>
      <c r="L156" s="3">
        <v>11666583.91666667</v>
      </c>
      <c r="M156" s="3">
        <f t="shared" si="16"/>
        <v>9653631.5903320294</v>
      </c>
      <c r="N156" s="3">
        <f t="shared" si="12"/>
        <v>14746006.53645833</v>
      </c>
      <c r="O156" s="3">
        <f t="shared" si="15"/>
        <v>12128852.80598958</v>
      </c>
      <c r="P156" s="3">
        <f t="shared" si="13"/>
        <v>11481478.70572917</v>
      </c>
      <c r="Q156" s="3">
        <f t="shared" si="14"/>
        <v>0.94662528182873829</v>
      </c>
    </row>
    <row r="157" spans="1:17">
      <c r="A157" s="3">
        <v>226437608</v>
      </c>
      <c r="B157" s="4" t="s">
        <v>433</v>
      </c>
      <c r="C157" s="3" t="s">
        <v>434</v>
      </c>
      <c r="D157" s="3" t="s">
        <v>221</v>
      </c>
      <c r="E157" s="3" t="s">
        <v>39</v>
      </c>
      <c r="F157" s="3">
        <v>15</v>
      </c>
      <c r="G157" s="3">
        <v>53</v>
      </c>
      <c r="H157" s="3">
        <v>873899.45703125</v>
      </c>
      <c r="I157" s="3">
        <v>12381302.8802083</v>
      </c>
      <c r="J157" s="3">
        <v>13988789.0364583</v>
      </c>
      <c r="K157" s="3">
        <v>19034593.432291701</v>
      </c>
      <c r="L157" s="3">
        <v>17756494.854166701</v>
      </c>
      <c r="M157" s="3">
        <f t="shared" si="16"/>
        <v>11507403.42317705</v>
      </c>
      <c r="N157" s="3">
        <f t="shared" si="12"/>
        <v>13114889.57942705</v>
      </c>
      <c r="O157" s="3">
        <f t="shared" si="15"/>
        <v>18160693.975260451</v>
      </c>
      <c r="P157" s="3">
        <f t="shared" si="13"/>
        <v>16882595.397135451</v>
      </c>
      <c r="Q157" s="3">
        <f t="shared" si="14"/>
        <v>0.92962281177877348</v>
      </c>
    </row>
    <row r="158" spans="1:17">
      <c r="A158" s="3">
        <v>113205059</v>
      </c>
      <c r="B158" s="4" t="s">
        <v>396</v>
      </c>
      <c r="C158" s="3" t="s">
        <v>397</v>
      </c>
      <c r="D158" s="3" t="s">
        <v>199</v>
      </c>
      <c r="E158" s="3" t="s">
        <v>17</v>
      </c>
      <c r="F158" s="3">
        <v>12</v>
      </c>
      <c r="G158" s="3">
        <v>127</v>
      </c>
      <c r="H158" s="3">
        <v>46434997.44921875</v>
      </c>
      <c r="I158" s="3">
        <v>111130548.58854167</v>
      </c>
      <c r="J158" s="3">
        <v>138822550.44661427</v>
      </c>
      <c r="K158" s="3">
        <v>82150489.635416701</v>
      </c>
      <c r="L158" s="3">
        <v>78091156.08984375</v>
      </c>
      <c r="M158" s="3">
        <f t="shared" si="16"/>
        <v>64695551.139322922</v>
      </c>
      <c r="N158" s="3">
        <f t="shared" si="12"/>
        <v>92387552.997395515</v>
      </c>
      <c r="O158" s="3">
        <f t="shared" si="15"/>
        <v>35715492.186197951</v>
      </c>
      <c r="P158" s="3">
        <f t="shared" si="13"/>
        <v>31656158.640625</v>
      </c>
      <c r="Q158" s="3">
        <f t="shared" si="14"/>
        <v>0.88634250021222838</v>
      </c>
    </row>
    <row r="159" spans="1:17">
      <c r="A159" s="3">
        <v>41406074</v>
      </c>
      <c r="B159" s="4" t="s">
        <v>512</v>
      </c>
      <c r="C159" s="3" t="s">
        <v>513</v>
      </c>
      <c r="D159" s="3" t="s">
        <v>269</v>
      </c>
      <c r="E159" s="3" t="s">
        <v>87</v>
      </c>
      <c r="F159" s="3">
        <v>3</v>
      </c>
      <c r="G159" s="3">
        <v>13</v>
      </c>
      <c r="H159" s="3">
        <v>244490.9921875</v>
      </c>
      <c r="I159" s="3">
        <v>14986139.2916667</v>
      </c>
      <c r="J159" s="3">
        <v>9049899.21484375</v>
      </c>
      <c r="K159" s="3">
        <v>6918454.3671875</v>
      </c>
      <c r="L159" s="3">
        <v>6023851.56640625</v>
      </c>
      <c r="M159" s="3">
        <f t="shared" si="16"/>
        <v>14741648.2994792</v>
      </c>
      <c r="N159" s="3">
        <f t="shared" si="12"/>
        <v>8805408.22265625</v>
      </c>
      <c r="O159" s="3">
        <f t="shared" si="15"/>
        <v>6673963.375</v>
      </c>
      <c r="P159" s="3">
        <f t="shared" si="13"/>
        <v>5779360.57421875</v>
      </c>
      <c r="Q159" s="3">
        <f t="shared" si="14"/>
        <v>0.86595629155947385</v>
      </c>
    </row>
    <row r="160" spans="1:17">
      <c r="A160" s="3">
        <v>257196177</v>
      </c>
      <c r="B160" s="4" t="s">
        <v>498</v>
      </c>
      <c r="C160" s="3" t="s">
        <v>399</v>
      </c>
      <c r="D160" s="3" t="s">
        <v>260</v>
      </c>
      <c r="E160" s="3" t="s">
        <v>78</v>
      </c>
      <c r="F160" s="3">
        <v>4</v>
      </c>
      <c r="G160" s="3">
        <v>15</v>
      </c>
      <c r="H160" s="3">
        <v>0</v>
      </c>
      <c r="I160" s="3">
        <v>4173304.7109375</v>
      </c>
      <c r="J160" s="3">
        <v>3932034.125</v>
      </c>
      <c r="K160" s="3">
        <v>9230772.5078125</v>
      </c>
      <c r="L160" s="3">
        <v>7855902.9361979198</v>
      </c>
      <c r="M160" s="3">
        <f t="shared" si="16"/>
        <v>4173304.7109375</v>
      </c>
      <c r="N160" s="3">
        <f t="shared" si="12"/>
        <v>3932034.125</v>
      </c>
      <c r="O160" s="3">
        <f t="shared" si="15"/>
        <v>9230772.5078125</v>
      </c>
      <c r="P160" s="3">
        <f t="shared" si="13"/>
        <v>7855902.9361979198</v>
      </c>
      <c r="Q160" s="3">
        <f t="shared" si="14"/>
        <v>0.85105584928553335</v>
      </c>
    </row>
    <row r="161" spans="1:17">
      <c r="A161" s="3">
        <v>22779899</v>
      </c>
      <c r="B161" s="4" t="s">
        <v>378</v>
      </c>
      <c r="C161" s="3" t="s">
        <v>379</v>
      </c>
      <c r="D161" s="3" t="s">
        <v>189</v>
      </c>
      <c r="E161" s="3" t="s">
        <v>7</v>
      </c>
      <c r="F161" s="3">
        <v>33</v>
      </c>
      <c r="G161" s="3">
        <v>228</v>
      </c>
      <c r="H161" s="3">
        <v>4061185.6458333302</v>
      </c>
      <c r="I161" s="3">
        <v>71023080.291666597</v>
      </c>
      <c r="J161" s="3">
        <v>64888192.072916701</v>
      </c>
      <c r="K161" s="3">
        <v>85886315.526041597</v>
      </c>
      <c r="L161" s="3">
        <v>71899217.07812503</v>
      </c>
      <c r="M161" s="3">
        <f t="shared" si="16"/>
        <v>66961894.645833269</v>
      </c>
      <c r="N161" s="3">
        <f t="shared" si="12"/>
        <v>60827006.427083373</v>
      </c>
      <c r="O161" s="3">
        <f t="shared" si="15"/>
        <v>81825129.880208269</v>
      </c>
      <c r="P161" s="3">
        <f t="shared" si="13"/>
        <v>67838031.432291701</v>
      </c>
      <c r="Q161" s="3">
        <f t="shared" si="14"/>
        <v>0.82906109078722345</v>
      </c>
    </row>
    <row r="162" spans="1:17">
      <c r="A162" s="3">
        <v>113205057</v>
      </c>
      <c r="B162" s="4" t="s">
        <v>394</v>
      </c>
      <c r="C162" s="3" t="s">
        <v>395</v>
      </c>
      <c r="D162" s="3" t="s">
        <v>198</v>
      </c>
      <c r="E162" s="3" t="s">
        <v>16</v>
      </c>
      <c r="F162" s="3">
        <v>21</v>
      </c>
      <c r="G162" s="3">
        <v>162</v>
      </c>
      <c r="H162" s="3">
        <v>22703048.946289033</v>
      </c>
      <c r="I162" s="3">
        <v>61545542.124999896</v>
      </c>
      <c r="J162" s="3">
        <v>50313013.779947899</v>
      </c>
      <c r="K162" s="3">
        <v>70714180.661458299</v>
      </c>
      <c r="L162" s="3">
        <v>61499666.035156272</v>
      </c>
      <c r="M162" s="3">
        <f t="shared" si="16"/>
        <v>38842493.178710863</v>
      </c>
      <c r="N162" s="3">
        <f t="shared" si="12"/>
        <v>27609964.833658867</v>
      </c>
      <c r="O162" s="3">
        <f t="shared" si="15"/>
        <v>48011131.715169266</v>
      </c>
      <c r="P162" s="3">
        <f t="shared" si="13"/>
        <v>38796617.08886724</v>
      </c>
      <c r="Q162" s="3">
        <f t="shared" si="14"/>
        <v>0.80807545464730901</v>
      </c>
    </row>
    <row r="163" spans="1:17">
      <c r="A163" s="3">
        <v>6678303</v>
      </c>
      <c r="B163" s="4" t="s">
        <v>409</v>
      </c>
      <c r="C163" s="3" t="s">
        <v>395</v>
      </c>
      <c r="D163" s="3" t="s">
        <v>206</v>
      </c>
      <c r="E163" s="3" t="s">
        <v>24</v>
      </c>
      <c r="F163" s="3">
        <v>14</v>
      </c>
      <c r="G163" s="3">
        <v>210</v>
      </c>
      <c r="H163" s="3">
        <v>9157907.75</v>
      </c>
      <c r="I163" s="3">
        <v>601614032.55208302</v>
      </c>
      <c r="J163" s="3">
        <v>626353724.24479198</v>
      </c>
      <c r="K163" s="3">
        <v>631261161.91796899</v>
      </c>
      <c r="L163" s="3">
        <v>499581645.34895802</v>
      </c>
      <c r="M163" s="3">
        <f t="shared" si="16"/>
        <v>592456124.80208302</v>
      </c>
      <c r="N163" s="3">
        <f t="shared" si="12"/>
        <v>617195816.49479198</v>
      </c>
      <c r="O163" s="3">
        <f t="shared" si="15"/>
        <v>622103254.16796899</v>
      </c>
      <c r="P163" s="3">
        <f t="shared" si="13"/>
        <v>490423737.59895802</v>
      </c>
      <c r="Q163" s="3">
        <f t="shared" si="14"/>
        <v>0.7883317348257155</v>
      </c>
    </row>
    <row r="164" spans="1:17">
      <c r="A164" s="3">
        <v>40254124</v>
      </c>
      <c r="B164" s="4" t="s">
        <v>388</v>
      </c>
      <c r="C164" s="3" t="s">
        <v>389</v>
      </c>
      <c r="D164" s="3" t="s">
        <v>194</v>
      </c>
      <c r="E164" s="3" t="s">
        <v>12</v>
      </c>
      <c r="F164" s="3">
        <v>38</v>
      </c>
      <c r="G164" s="3">
        <v>151</v>
      </c>
      <c r="H164" s="3">
        <v>9467214.8997395802</v>
      </c>
      <c r="I164" s="3">
        <v>52264814.673177049</v>
      </c>
      <c r="J164" s="3">
        <v>28184017.328125</v>
      </c>
      <c r="K164" s="3">
        <v>116371524.21875</v>
      </c>
      <c r="L164" s="3">
        <v>87696428.65625</v>
      </c>
      <c r="M164" s="3">
        <f t="shared" si="16"/>
        <v>42797599.77343747</v>
      </c>
      <c r="N164" s="3">
        <f t="shared" si="12"/>
        <v>18716802.428385422</v>
      </c>
      <c r="O164" s="3">
        <f t="shared" si="15"/>
        <v>106904309.31901042</v>
      </c>
      <c r="P164" s="3">
        <f t="shared" si="13"/>
        <v>78229213.756510422</v>
      </c>
      <c r="Q164" s="3">
        <f t="shared" si="14"/>
        <v>0.73176857186428867</v>
      </c>
    </row>
    <row r="165" spans="1:17">
      <c r="A165" s="3">
        <v>83921568</v>
      </c>
      <c r="B165" s="4" t="s">
        <v>535</v>
      </c>
      <c r="C165" s="3" t="s">
        <v>536</v>
      </c>
      <c r="D165" s="3" t="s">
        <v>284</v>
      </c>
      <c r="E165" s="3" t="s">
        <v>102</v>
      </c>
      <c r="F165" s="3">
        <v>5</v>
      </c>
      <c r="G165" s="3">
        <v>16</v>
      </c>
      <c r="H165" s="3">
        <v>1897292.53125</v>
      </c>
      <c r="I165" s="3">
        <v>7471594.2473958302</v>
      </c>
      <c r="J165" s="3">
        <v>5056717.96875</v>
      </c>
      <c r="K165" s="3">
        <v>5494852.0833333302</v>
      </c>
      <c r="L165" s="3">
        <v>4348434.9583333302</v>
      </c>
      <c r="M165" s="3">
        <f t="shared" si="16"/>
        <v>5574301.7161458302</v>
      </c>
      <c r="N165" s="3">
        <f t="shared" si="12"/>
        <v>3159425.4375</v>
      </c>
      <c r="O165" s="3">
        <f t="shared" si="15"/>
        <v>3597559.5520833302</v>
      </c>
      <c r="P165" s="3">
        <f t="shared" si="13"/>
        <v>2451142.4270833302</v>
      </c>
      <c r="Q165" s="3">
        <f t="shared" si="14"/>
        <v>0.68133477475414828</v>
      </c>
    </row>
    <row r="166" spans="1:17">
      <c r="A166" s="3">
        <v>12963561</v>
      </c>
      <c r="B166" s="4" t="s">
        <v>622</v>
      </c>
      <c r="C166" s="3" t="s">
        <v>408</v>
      </c>
      <c r="D166" s="3" t="s">
        <v>342</v>
      </c>
      <c r="E166" s="3" t="s">
        <v>161</v>
      </c>
      <c r="F166" s="3">
        <v>1</v>
      </c>
      <c r="G166" s="3">
        <v>3</v>
      </c>
      <c r="H166" s="3">
        <v>0</v>
      </c>
      <c r="I166" s="3">
        <v>0</v>
      </c>
      <c r="J166" s="3">
        <v>1057916.48828125</v>
      </c>
      <c r="K166" s="3">
        <v>954370.96386718797</v>
      </c>
      <c r="L166" s="3">
        <v>649215.63378906297</v>
      </c>
      <c r="M166" s="3">
        <f t="shared" si="16"/>
        <v>0</v>
      </c>
      <c r="N166" s="3">
        <f t="shared" si="12"/>
        <v>1057916.48828125</v>
      </c>
      <c r="O166" s="3">
        <f t="shared" si="15"/>
        <v>954370.96386718797</v>
      </c>
      <c r="P166" s="3">
        <f t="shared" si="13"/>
        <v>649215.63378906297</v>
      </c>
      <c r="Q166" s="3">
        <f t="shared" si="14"/>
        <v>0.68025501442163427</v>
      </c>
    </row>
    <row r="167" spans="1:17">
      <c r="A167" s="3">
        <v>31982165</v>
      </c>
      <c r="B167" s="4" t="s">
        <v>612</v>
      </c>
      <c r="C167" s="3" t="s">
        <v>399</v>
      </c>
      <c r="D167" s="3" t="s">
        <v>336</v>
      </c>
      <c r="E167" s="3" t="s">
        <v>155</v>
      </c>
      <c r="F167" s="3">
        <v>2</v>
      </c>
      <c r="G167" s="3">
        <v>6</v>
      </c>
      <c r="H167" s="3">
        <v>3478307.375</v>
      </c>
      <c r="I167" s="3">
        <v>2535868.921875</v>
      </c>
      <c r="J167" s="3">
        <v>0</v>
      </c>
      <c r="K167" s="3">
        <v>1827409.75</v>
      </c>
      <c r="L167" s="3">
        <v>2367163.09375</v>
      </c>
      <c r="M167" s="3">
        <f t="shared" si="16"/>
        <v>-942438.453125</v>
      </c>
      <c r="N167" s="3">
        <f t="shared" si="12"/>
        <v>-3478307.375</v>
      </c>
      <c r="O167" s="3">
        <f t="shared" si="15"/>
        <v>-1650897.625</v>
      </c>
      <c r="P167" s="3">
        <f t="shared" si="13"/>
        <v>-1111144.28125</v>
      </c>
      <c r="Q167" s="3">
        <f t="shared" si="14"/>
        <v>0.67305462460157095</v>
      </c>
    </row>
    <row r="168" spans="1:17">
      <c r="A168" s="3">
        <v>21312242</v>
      </c>
      <c r="B168" s="4" t="s">
        <v>473</v>
      </c>
      <c r="C168" s="3" t="s">
        <v>408</v>
      </c>
      <c r="D168" s="3" t="s">
        <v>245</v>
      </c>
      <c r="E168" s="3" t="s">
        <v>63</v>
      </c>
      <c r="F168" s="3">
        <v>8</v>
      </c>
      <c r="G168" s="3">
        <v>23</v>
      </c>
      <c r="H168" s="3">
        <v>2138748.4394531301</v>
      </c>
      <c r="I168" s="3">
        <v>2804614.2864583302</v>
      </c>
      <c r="J168" s="3">
        <v>2774467.1927083302</v>
      </c>
      <c r="K168" s="3">
        <v>2958621.4707031301</v>
      </c>
      <c r="L168" s="3">
        <v>2580806.4322916698</v>
      </c>
      <c r="M168" s="3">
        <f t="shared" si="16"/>
        <v>665865.84700520011</v>
      </c>
      <c r="N168" s="3">
        <f t="shared" si="12"/>
        <v>635718.75325520011</v>
      </c>
      <c r="O168" s="3">
        <f t="shared" si="15"/>
        <v>819873.03125</v>
      </c>
      <c r="P168" s="3">
        <f t="shared" si="13"/>
        <v>442057.99283853965</v>
      </c>
      <c r="Q168" s="3">
        <f t="shared" si="14"/>
        <v>0.53917859959921643</v>
      </c>
    </row>
    <row r="169" spans="1:17" s="19" customFormat="1">
      <c r="A169" s="19">
        <v>31982421</v>
      </c>
      <c r="B169" s="20" t="s">
        <v>492</v>
      </c>
      <c r="C169" s="19" t="s">
        <v>493</v>
      </c>
      <c r="D169" s="19" t="s">
        <v>257</v>
      </c>
      <c r="E169" s="19" t="s">
        <v>75</v>
      </c>
      <c r="F169" s="19">
        <v>7</v>
      </c>
      <c r="G169" s="19">
        <v>30</v>
      </c>
      <c r="H169" s="19">
        <v>2110263.03125</v>
      </c>
      <c r="I169" s="19">
        <v>13783355.255208369</v>
      </c>
      <c r="J169" s="19">
        <v>12272674.74283855</v>
      </c>
      <c r="K169" s="19">
        <v>55917983.19921878</v>
      </c>
      <c r="L169" s="19">
        <v>12006443.06119792</v>
      </c>
      <c r="M169" s="19">
        <f t="shared" si="16"/>
        <v>11673092.223958369</v>
      </c>
      <c r="N169" s="19">
        <f t="shared" si="12"/>
        <v>10162411.71158855</v>
      </c>
      <c r="O169" s="19">
        <f t="shared" si="15"/>
        <v>53807720.16796878</v>
      </c>
      <c r="P169" s="19">
        <f t="shared" si="13"/>
        <v>9896180.0299479198</v>
      </c>
      <c r="Q169" s="19">
        <f t="shared" si="14"/>
        <v>0.18391747502134501</v>
      </c>
    </row>
    <row r="170" spans="1:17" s="19" customFormat="1">
      <c r="A170" s="19">
        <v>254553392</v>
      </c>
      <c r="B170" s="20" t="s">
        <v>398</v>
      </c>
      <c r="C170" s="19" t="s">
        <v>399</v>
      </c>
      <c r="D170" s="19" t="s">
        <v>200</v>
      </c>
      <c r="E170" s="19" t="s">
        <v>18</v>
      </c>
      <c r="F170" s="19">
        <v>15</v>
      </c>
      <c r="G170" s="19">
        <v>104</v>
      </c>
      <c r="H170" s="19">
        <v>12808228.6666667</v>
      </c>
      <c r="I170" s="19">
        <v>32111585.4453125</v>
      </c>
      <c r="J170" s="19">
        <v>13883590.063802101</v>
      </c>
      <c r="K170" s="19">
        <v>43420668.690104201</v>
      </c>
      <c r="L170" s="19">
        <v>18227637.497395799</v>
      </c>
      <c r="M170" s="19">
        <f t="shared" si="16"/>
        <v>19303356.778645799</v>
      </c>
      <c r="N170" s="19">
        <f t="shared" si="12"/>
        <v>1075361.3971354011</v>
      </c>
      <c r="O170" s="19">
        <f t="shared" si="15"/>
        <v>30612440.0234375</v>
      </c>
      <c r="P170" s="19">
        <f t="shared" si="13"/>
        <v>5419408.830729099</v>
      </c>
      <c r="Q170" s="19">
        <f t="shared" si="14"/>
        <v>0.17703289337863595</v>
      </c>
    </row>
    <row r="171" spans="1:17" s="19" customFormat="1">
      <c r="A171" s="19">
        <v>31044459</v>
      </c>
      <c r="B171" s="20" t="s">
        <v>452</v>
      </c>
      <c r="C171" s="19" t="s">
        <v>408</v>
      </c>
      <c r="D171" s="19" t="s">
        <v>231</v>
      </c>
      <c r="E171" s="19" t="s">
        <v>49</v>
      </c>
      <c r="F171" s="19">
        <v>11</v>
      </c>
      <c r="G171" s="19">
        <v>40</v>
      </c>
      <c r="H171" s="19">
        <v>5661990.921875</v>
      </c>
      <c r="I171" s="19">
        <v>13148415.3958333</v>
      </c>
      <c r="J171" s="19">
        <v>44260358.4375</v>
      </c>
      <c r="K171" s="19">
        <v>15335625.70377608</v>
      </c>
      <c r="L171" s="19">
        <v>7364462.1041666698</v>
      </c>
      <c r="M171" s="19">
        <f t="shared" si="16"/>
        <v>7486424.4739583004</v>
      </c>
      <c r="N171" s="19">
        <f t="shared" si="12"/>
        <v>38598367.515625</v>
      </c>
      <c r="O171" s="19">
        <f t="shared" si="15"/>
        <v>9673634.7819010802</v>
      </c>
      <c r="P171" s="19">
        <f t="shared" si="13"/>
        <v>1702471.1822916698</v>
      </c>
      <c r="Q171" s="19">
        <f t="shared" si="14"/>
        <v>0.17599084735728435</v>
      </c>
    </row>
    <row r="172" spans="1:17" s="19" customFormat="1">
      <c r="A172" s="19">
        <v>126157488</v>
      </c>
      <c r="B172" s="20" t="s">
        <v>583</v>
      </c>
      <c r="C172" s="19" t="s">
        <v>399</v>
      </c>
      <c r="D172" s="19" t="s">
        <v>315</v>
      </c>
      <c r="E172" s="19" t="s">
        <v>134</v>
      </c>
      <c r="F172" s="19">
        <v>3</v>
      </c>
      <c r="G172" s="19">
        <v>7</v>
      </c>
      <c r="H172" s="19">
        <v>3377356.40625</v>
      </c>
      <c r="I172" s="19">
        <v>4133373.140625</v>
      </c>
      <c r="J172" s="19">
        <v>3088885.22265625</v>
      </c>
      <c r="K172" s="19">
        <v>4946096.375</v>
      </c>
      <c r="L172" s="19">
        <v>3541604.125</v>
      </c>
      <c r="M172" s="19">
        <f t="shared" si="16"/>
        <v>756016.734375</v>
      </c>
      <c r="N172" s="19">
        <v>0</v>
      </c>
      <c r="O172" s="19">
        <f t="shared" si="15"/>
        <v>1568739.96875</v>
      </c>
      <c r="P172" s="19">
        <f t="shared" ref="P172:P179" si="17">L172-H172</f>
        <v>164247.71875</v>
      </c>
      <c r="Q172" s="19">
        <f t="shared" si="14"/>
        <v>0.10470041053449763</v>
      </c>
    </row>
    <row r="173" spans="1:17" s="19" customFormat="1">
      <c r="A173" s="19">
        <v>133778915</v>
      </c>
      <c r="B173" s="20" t="s">
        <v>578</v>
      </c>
      <c r="C173" s="19" t="s">
        <v>513</v>
      </c>
      <c r="D173" s="19" t="s">
        <v>311</v>
      </c>
      <c r="E173" s="19" t="s">
        <v>130</v>
      </c>
      <c r="F173" s="19">
        <v>3</v>
      </c>
      <c r="G173" s="19">
        <v>5</v>
      </c>
      <c r="H173" s="19">
        <v>0</v>
      </c>
      <c r="I173" s="19">
        <v>0</v>
      </c>
      <c r="J173" s="19">
        <v>437155.77734375</v>
      </c>
      <c r="K173" s="19">
        <v>627442.76953125</v>
      </c>
      <c r="L173" s="19">
        <v>0</v>
      </c>
      <c r="M173" s="19">
        <f t="shared" si="16"/>
        <v>0</v>
      </c>
      <c r="N173" s="19">
        <f t="shared" ref="N173:N179" si="18">J173-H173</f>
        <v>437155.77734375</v>
      </c>
      <c r="O173" s="19">
        <f t="shared" si="15"/>
        <v>627442.76953125</v>
      </c>
      <c r="P173" s="19">
        <f t="shared" si="17"/>
        <v>0</v>
      </c>
      <c r="Q173" s="19">
        <f t="shared" si="14"/>
        <v>0</v>
      </c>
    </row>
    <row r="174" spans="1:17" s="19" customFormat="1">
      <c r="A174" s="19">
        <v>6677853</v>
      </c>
      <c r="B174" s="20" t="s">
        <v>647</v>
      </c>
      <c r="C174" s="19" t="s">
        <v>648</v>
      </c>
      <c r="D174" s="19" t="s">
        <v>361</v>
      </c>
      <c r="E174" s="19" t="s">
        <v>180</v>
      </c>
      <c r="F174" s="19">
        <v>1</v>
      </c>
      <c r="G174" s="19">
        <v>4</v>
      </c>
      <c r="H174" s="19">
        <v>0</v>
      </c>
      <c r="I174" s="19">
        <v>0</v>
      </c>
      <c r="J174" s="19">
        <v>44807922.5</v>
      </c>
      <c r="K174" s="19">
        <v>99158427</v>
      </c>
      <c r="L174" s="19">
        <v>0</v>
      </c>
      <c r="M174" s="19">
        <f t="shared" si="16"/>
        <v>0</v>
      </c>
      <c r="N174" s="19">
        <f t="shared" si="18"/>
        <v>44807922.5</v>
      </c>
      <c r="O174" s="19">
        <f t="shared" si="15"/>
        <v>99158427</v>
      </c>
      <c r="P174" s="19">
        <f t="shared" si="17"/>
        <v>0</v>
      </c>
      <c r="Q174" s="19">
        <f t="shared" si="14"/>
        <v>0</v>
      </c>
    </row>
    <row r="175" spans="1:17" s="19" customFormat="1">
      <c r="A175" s="19">
        <v>117647238</v>
      </c>
      <c r="B175" s="20" t="s">
        <v>553</v>
      </c>
      <c r="C175" s="19" t="s">
        <v>381</v>
      </c>
      <c r="D175" s="19" t="s">
        <v>295</v>
      </c>
      <c r="E175" s="19" t="s">
        <v>114</v>
      </c>
      <c r="F175" s="19">
        <v>2</v>
      </c>
      <c r="G175" s="19">
        <v>4</v>
      </c>
      <c r="H175" s="19">
        <v>0</v>
      </c>
      <c r="I175" s="19">
        <v>0</v>
      </c>
      <c r="J175" s="19">
        <v>600225.03125</v>
      </c>
      <c r="K175" s="19">
        <v>4142467.1015625</v>
      </c>
      <c r="L175" s="19">
        <v>0</v>
      </c>
      <c r="M175" s="19">
        <f t="shared" si="16"/>
        <v>0</v>
      </c>
      <c r="N175" s="19">
        <f t="shared" si="18"/>
        <v>600225.03125</v>
      </c>
      <c r="O175" s="19">
        <f t="shared" si="15"/>
        <v>4142467.1015625</v>
      </c>
      <c r="P175" s="19">
        <f t="shared" si="17"/>
        <v>0</v>
      </c>
      <c r="Q175" s="19">
        <f t="shared" si="14"/>
        <v>0</v>
      </c>
    </row>
    <row r="176" spans="1:17" s="19" customFormat="1">
      <c r="A176" s="19">
        <v>165377130</v>
      </c>
      <c r="B176" s="20" t="s">
        <v>636</v>
      </c>
      <c r="C176" s="19" t="s">
        <v>637</v>
      </c>
      <c r="D176" s="19" t="s">
        <v>353</v>
      </c>
      <c r="E176" s="19" t="s">
        <v>172</v>
      </c>
      <c r="F176" s="19">
        <v>1</v>
      </c>
      <c r="G176" s="19">
        <v>1</v>
      </c>
      <c r="H176" s="19">
        <v>0</v>
      </c>
      <c r="I176" s="19">
        <v>0</v>
      </c>
      <c r="J176" s="19">
        <v>0</v>
      </c>
      <c r="K176" s="19">
        <v>163199.197265625</v>
      </c>
      <c r="L176" s="19">
        <v>0</v>
      </c>
      <c r="M176" s="19">
        <f t="shared" si="16"/>
        <v>0</v>
      </c>
      <c r="N176" s="19">
        <f t="shared" si="18"/>
        <v>0</v>
      </c>
      <c r="O176" s="19">
        <f t="shared" si="15"/>
        <v>163199.197265625</v>
      </c>
      <c r="P176" s="19">
        <f t="shared" si="17"/>
        <v>0</v>
      </c>
      <c r="Q176" s="19">
        <f t="shared" si="14"/>
        <v>0</v>
      </c>
    </row>
    <row r="177" spans="1:17" s="19" customFormat="1">
      <c r="A177" s="19">
        <v>112421097</v>
      </c>
      <c r="B177" s="20" t="s">
        <v>489</v>
      </c>
      <c r="C177" s="19" t="s">
        <v>387</v>
      </c>
      <c r="D177" s="19" t="s">
        <v>255</v>
      </c>
      <c r="E177" s="19" t="s">
        <v>73</v>
      </c>
      <c r="F177" s="19">
        <v>7</v>
      </c>
      <c r="G177" s="19">
        <v>23</v>
      </c>
      <c r="H177" s="19">
        <v>0</v>
      </c>
      <c r="I177" s="19">
        <v>2369837.9375</v>
      </c>
      <c r="J177" s="19">
        <v>2564193.328125</v>
      </c>
      <c r="K177" s="19">
        <v>1156972.71875</v>
      </c>
      <c r="L177" s="19">
        <v>0</v>
      </c>
      <c r="M177" s="19">
        <f t="shared" si="16"/>
        <v>2369837.9375</v>
      </c>
      <c r="N177" s="19">
        <f t="shared" si="18"/>
        <v>2564193.328125</v>
      </c>
      <c r="O177" s="19">
        <f t="shared" si="15"/>
        <v>1156972.71875</v>
      </c>
      <c r="P177" s="19">
        <f t="shared" si="17"/>
        <v>0</v>
      </c>
      <c r="Q177" s="19">
        <f t="shared" si="14"/>
        <v>0</v>
      </c>
    </row>
    <row r="178" spans="1:17" s="19" customFormat="1">
      <c r="A178" s="19">
        <v>121247453</v>
      </c>
      <c r="B178" s="20" t="s">
        <v>598</v>
      </c>
      <c r="C178" s="19" t="s">
        <v>599</v>
      </c>
      <c r="D178" s="19" t="s">
        <v>327</v>
      </c>
      <c r="E178" s="19" t="s">
        <v>146</v>
      </c>
      <c r="F178" s="19">
        <v>2</v>
      </c>
      <c r="G178" s="19">
        <v>6</v>
      </c>
      <c r="H178" s="19">
        <v>0</v>
      </c>
      <c r="I178" s="19">
        <v>1986134.48828125</v>
      </c>
      <c r="J178" s="19">
        <v>702066.40625</v>
      </c>
      <c r="K178" s="19">
        <v>391965.71875</v>
      </c>
      <c r="L178" s="19">
        <v>0</v>
      </c>
      <c r="M178" s="19">
        <f t="shared" si="16"/>
        <v>1986134.48828125</v>
      </c>
      <c r="N178" s="19">
        <f t="shared" si="18"/>
        <v>702066.40625</v>
      </c>
      <c r="O178" s="19">
        <f t="shared" si="15"/>
        <v>391965.71875</v>
      </c>
      <c r="P178" s="19">
        <f t="shared" si="17"/>
        <v>0</v>
      </c>
      <c r="Q178" s="19">
        <f t="shared" si="14"/>
        <v>0</v>
      </c>
    </row>
    <row r="179" spans="1:17" s="19" customFormat="1">
      <c r="A179" s="19">
        <v>33468913</v>
      </c>
      <c r="B179" s="20" t="s">
        <v>577</v>
      </c>
      <c r="C179" s="19" t="s">
        <v>416</v>
      </c>
      <c r="D179" s="19" t="s">
        <v>310</v>
      </c>
      <c r="E179" s="19" t="s">
        <v>129</v>
      </c>
      <c r="F179" s="19">
        <v>2</v>
      </c>
      <c r="G179" s="19">
        <v>2</v>
      </c>
      <c r="H179" s="19">
        <v>0</v>
      </c>
      <c r="I179" s="19">
        <v>958578.015625</v>
      </c>
      <c r="J179" s="19">
        <v>0</v>
      </c>
      <c r="K179" s="19">
        <v>2017283.5</v>
      </c>
      <c r="L179" s="19">
        <v>0</v>
      </c>
      <c r="M179" s="19">
        <f t="shared" si="16"/>
        <v>958578.015625</v>
      </c>
      <c r="N179" s="19">
        <f t="shared" si="18"/>
        <v>0</v>
      </c>
      <c r="O179" s="19">
        <f t="shared" si="15"/>
        <v>2017283.5</v>
      </c>
      <c r="P179" s="19">
        <f t="shared" si="17"/>
        <v>0</v>
      </c>
      <c r="Q179" s="19">
        <f t="shared" si="14"/>
        <v>0</v>
      </c>
    </row>
    <row r="180" spans="1:17" s="19" customFormat="1">
      <c r="A180" s="19">
        <v>188497644</v>
      </c>
      <c r="B180" s="20" t="s">
        <v>484</v>
      </c>
      <c r="C180" s="19" t="s">
        <v>485</v>
      </c>
      <c r="D180" s="19" t="s">
        <v>252</v>
      </c>
      <c r="E180" s="19" t="s">
        <v>70</v>
      </c>
      <c r="F180" s="19">
        <v>6</v>
      </c>
      <c r="G180" s="19">
        <v>14</v>
      </c>
      <c r="H180" s="19">
        <v>3572148.390625</v>
      </c>
      <c r="I180" s="19">
        <v>5509232.125</v>
      </c>
      <c r="J180" s="19">
        <v>2940752.1484375</v>
      </c>
      <c r="K180" s="19">
        <v>9719768.8333333302</v>
      </c>
      <c r="L180" s="19">
        <v>1575901.875</v>
      </c>
      <c r="M180" s="19">
        <f t="shared" si="16"/>
        <v>1937083.734375</v>
      </c>
      <c r="N180" s="19">
        <v>0</v>
      </c>
      <c r="O180" s="19">
        <f t="shared" si="15"/>
        <v>6147620.4427083302</v>
      </c>
      <c r="P180" s="19">
        <v>0</v>
      </c>
      <c r="Q180" s="19">
        <f t="shared" si="14"/>
        <v>0</v>
      </c>
    </row>
    <row r="181" spans="1:17" s="19" customFormat="1">
      <c r="A181" s="19">
        <v>120587007</v>
      </c>
      <c r="B181" s="20" t="s">
        <v>657</v>
      </c>
      <c r="C181" s="19" t="s">
        <v>408</v>
      </c>
      <c r="D181" s="19" t="s">
        <v>367</v>
      </c>
      <c r="E181" s="19" t="s">
        <v>186</v>
      </c>
      <c r="F181" s="19">
        <v>1</v>
      </c>
      <c r="G181" s="19">
        <v>4</v>
      </c>
      <c r="H181" s="19">
        <v>80200633.25</v>
      </c>
      <c r="I181" s="19">
        <v>118399005.90625</v>
      </c>
      <c r="J181" s="19">
        <v>67116098.5</v>
      </c>
      <c r="K181" s="19">
        <v>187704438</v>
      </c>
      <c r="L181" s="19">
        <v>0</v>
      </c>
      <c r="M181" s="19">
        <f t="shared" si="16"/>
        <v>38198372.65625</v>
      </c>
      <c r="N181" s="19">
        <v>0</v>
      </c>
      <c r="O181" s="19">
        <f t="shared" si="15"/>
        <v>107503804.75</v>
      </c>
      <c r="P181" s="19">
        <v>0</v>
      </c>
      <c r="Q181" s="19">
        <f t="shared" si="14"/>
        <v>0</v>
      </c>
    </row>
    <row r="182" spans="1:17" s="19" customFormat="1">
      <c r="A182" s="19">
        <v>67188876</v>
      </c>
      <c r="B182" s="20" t="s">
        <v>465</v>
      </c>
      <c r="C182" s="19" t="s">
        <v>466</v>
      </c>
      <c r="D182" s="19" t="s">
        <v>240</v>
      </c>
      <c r="E182" s="19" t="s">
        <v>58</v>
      </c>
      <c r="F182" s="19">
        <v>11</v>
      </c>
      <c r="G182" s="19">
        <v>25</v>
      </c>
      <c r="H182" s="19">
        <v>7316820.8684895802</v>
      </c>
      <c r="I182" s="19">
        <v>12632329.8333333</v>
      </c>
      <c r="J182" s="19">
        <v>3318313.984375</v>
      </c>
      <c r="K182" s="19">
        <v>11814776.3125</v>
      </c>
      <c r="L182" s="19">
        <v>3264000.7734375</v>
      </c>
      <c r="M182" s="19">
        <f t="shared" si="16"/>
        <v>5315508.9648437202</v>
      </c>
      <c r="N182" s="19">
        <v>0</v>
      </c>
      <c r="O182" s="19">
        <f t="shared" si="15"/>
        <v>4497955.4440104198</v>
      </c>
      <c r="P182" s="19">
        <v>0</v>
      </c>
      <c r="Q182" s="19">
        <f t="shared" si="14"/>
        <v>0</v>
      </c>
    </row>
    <row r="183" spans="1:17" s="19" customFormat="1">
      <c r="A183" s="19">
        <v>28076891</v>
      </c>
      <c r="B183" s="20" t="s">
        <v>474</v>
      </c>
      <c r="C183" s="19" t="s">
        <v>408</v>
      </c>
      <c r="D183" s="19" t="s">
        <v>246</v>
      </c>
      <c r="E183" s="19" t="s">
        <v>64</v>
      </c>
      <c r="F183" s="19">
        <v>6</v>
      </c>
      <c r="G183" s="19">
        <v>43</v>
      </c>
      <c r="H183" s="19">
        <v>20329838.53125</v>
      </c>
      <c r="I183" s="19">
        <v>26259823.854166701</v>
      </c>
      <c r="J183" s="19">
        <v>11180755.796875</v>
      </c>
      <c r="K183" s="19">
        <v>44101586.604166701</v>
      </c>
      <c r="L183" s="19">
        <v>15222013.8177083</v>
      </c>
      <c r="M183" s="19">
        <f t="shared" si="16"/>
        <v>5929985.3229167014</v>
      </c>
      <c r="N183" s="19">
        <v>0</v>
      </c>
      <c r="O183" s="19">
        <f t="shared" si="15"/>
        <v>23771748.072916701</v>
      </c>
      <c r="P183" s="19">
        <v>0</v>
      </c>
      <c r="Q183" s="19">
        <f t="shared" si="14"/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7"/>
  <sheetViews>
    <sheetView topLeftCell="A128" workbookViewId="0">
      <selection activeCell="B118" sqref="B118:B160"/>
    </sheetView>
  </sheetViews>
  <sheetFormatPr baseColWidth="10" defaultRowHeight="15" x14ac:dyDescent="0"/>
  <cols>
    <col min="1" max="1" width="12.33203125" style="3" customWidth="1"/>
    <col min="2" max="2" width="10.83203125" style="4"/>
    <col min="3" max="3" width="21.33203125" style="3" customWidth="1"/>
    <col min="4" max="4" width="13.33203125" style="3" customWidth="1"/>
    <col min="5" max="16384" width="10.83203125" style="3"/>
  </cols>
  <sheetData>
    <row r="1" spans="1:18">
      <c r="A1" s="3" t="s">
        <v>0</v>
      </c>
      <c r="B1" s="4" t="s">
        <v>373</v>
      </c>
      <c r="E1" s="3" t="s">
        <v>1</v>
      </c>
      <c r="F1" s="3" t="s">
        <v>2</v>
      </c>
      <c r="G1" s="3" t="s">
        <v>3</v>
      </c>
      <c r="H1" s="1" t="s">
        <v>368</v>
      </c>
      <c r="I1" s="1" t="s">
        <v>370</v>
      </c>
      <c r="J1" s="1" t="s">
        <v>369</v>
      </c>
      <c r="K1" s="1" t="s">
        <v>371</v>
      </c>
      <c r="L1" s="1" t="s">
        <v>372</v>
      </c>
      <c r="M1" s="5" t="s">
        <v>659</v>
      </c>
      <c r="N1" s="5" t="s">
        <v>660</v>
      </c>
      <c r="O1" s="5" t="s">
        <v>661</v>
      </c>
      <c r="P1" s="5" t="s">
        <v>662</v>
      </c>
      <c r="Q1" s="5" t="s">
        <v>663</v>
      </c>
    </row>
    <row r="2" spans="1:18" s="11" customFormat="1">
      <c r="A2" s="11">
        <v>6677659</v>
      </c>
      <c r="B2" s="12" t="s">
        <v>638</v>
      </c>
      <c r="C2" s="11" t="s">
        <v>639</v>
      </c>
      <c r="D2" s="11" t="s">
        <v>354</v>
      </c>
      <c r="E2" s="11" t="s">
        <v>173</v>
      </c>
      <c r="F2" s="11">
        <v>1</v>
      </c>
      <c r="G2" s="11">
        <v>1</v>
      </c>
      <c r="H2" s="11">
        <v>0</v>
      </c>
      <c r="I2" s="11">
        <v>0</v>
      </c>
      <c r="J2" s="11">
        <v>0</v>
      </c>
      <c r="K2" s="11">
        <v>0</v>
      </c>
      <c r="L2" s="11">
        <v>517361.953125</v>
      </c>
      <c r="M2" s="11">
        <f t="shared" ref="M2:M22" si="0">I2-H2</f>
        <v>0</v>
      </c>
      <c r="N2" s="11">
        <f t="shared" ref="N2:N22" si="1">J2-H2</f>
        <v>0</v>
      </c>
      <c r="O2" s="11">
        <f t="shared" ref="O2:O22" si="2">K2-H2</f>
        <v>0</v>
      </c>
      <c r="P2" s="11">
        <f t="shared" ref="P2:P22" si="3">L2-H2</f>
        <v>517361.953125</v>
      </c>
      <c r="Q2" s="11" t="e">
        <f t="shared" ref="Q2:Q65" si="4">N2/M2</f>
        <v>#DIV/0!</v>
      </c>
      <c r="R2" s="11" t="s">
        <v>669</v>
      </c>
    </row>
    <row r="3" spans="1:18" s="11" customFormat="1">
      <c r="A3" s="11">
        <v>27754097</v>
      </c>
      <c r="B3" s="12" t="s">
        <v>571</v>
      </c>
      <c r="C3" s="11" t="s">
        <v>572</v>
      </c>
      <c r="D3" s="11" t="s">
        <v>307</v>
      </c>
      <c r="E3" s="11" t="s">
        <v>126</v>
      </c>
      <c r="F3" s="11">
        <v>2</v>
      </c>
      <c r="G3" s="11">
        <v>2</v>
      </c>
      <c r="H3" s="11">
        <v>0</v>
      </c>
      <c r="I3" s="11">
        <v>0</v>
      </c>
      <c r="J3" s="11">
        <v>0</v>
      </c>
      <c r="K3" s="11">
        <v>0</v>
      </c>
      <c r="L3" s="11">
        <v>7624381.515625</v>
      </c>
      <c r="M3" s="11">
        <f t="shared" si="0"/>
        <v>0</v>
      </c>
      <c r="N3" s="11">
        <f t="shared" si="1"/>
        <v>0</v>
      </c>
      <c r="O3" s="11">
        <f t="shared" si="2"/>
        <v>0</v>
      </c>
      <c r="P3" s="11">
        <f t="shared" si="3"/>
        <v>7624381.515625</v>
      </c>
      <c r="Q3" s="11" t="e">
        <f t="shared" si="4"/>
        <v>#DIV/0!</v>
      </c>
    </row>
    <row r="4" spans="1:18" s="11" customFormat="1">
      <c r="A4" s="11">
        <v>6679627</v>
      </c>
      <c r="B4" s="12" t="s">
        <v>634</v>
      </c>
      <c r="C4" s="11" t="s">
        <v>543</v>
      </c>
      <c r="D4" s="11" t="s">
        <v>351</v>
      </c>
      <c r="E4" s="11" t="s">
        <v>170</v>
      </c>
      <c r="F4" s="11">
        <v>1</v>
      </c>
      <c r="G4" s="11">
        <v>1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f t="shared" si="0"/>
        <v>0</v>
      </c>
      <c r="N4" s="11">
        <f t="shared" si="1"/>
        <v>0</v>
      </c>
      <c r="O4" s="11">
        <f t="shared" si="2"/>
        <v>0</v>
      </c>
      <c r="P4" s="11">
        <f t="shared" si="3"/>
        <v>0</v>
      </c>
      <c r="Q4" s="11" t="e">
        <f t="shared" si="4"/>
        <v>#DIV/0!</v>
      </c>
    </row>
    <row r="5" spans="1:18" s="11" customFormat="1">
      <c r="A5" s="11">
        <v>153792362</v>
      </c>
      <c r="B5" s="12" t="s">
        <v>510</v>
      </c>
      <c r="C5" s="11" t="s">
        <v>511</v>
      </c>
      <c r="D5" s="11" t="s">
        <v>268</v>
      </c>
      <c r="E5" s="11" t="s">
        <v>86</v>
      </c>
      <c r="F5" s="11">
        <v>6</v>
      </c>
      <c r="G5" s="11">
        <v>13</v>
      </c>
      <c r="H5" s="11">
        <v>0</v>
      </c>
      <c r="I5" s="11">
        <v>0</v>
      </c>
      <c r="J5" s="11">
        <v>0</v>
      </c>
      <c r="K5" s="11">
        <v>16559091.1796875</v>
      </c>
      <c r="L5" s="11">
        <v>36276657.9375</v>
      </c>
      <c r="M5" s="11">
        <f t="shared" si="0"/>
        <v>0</v>
      </c>
      <c r="N5" s="11">
        <f t="shared" si="1"/>
        <v>0</v>
      </c>
      <c r="O5" s="11">
        <f t="shared" si="2"/>
        <v>16559091.1796875</v>
      </c>
      <c r="P5" s="11">
        <f t="shared" si="3"/>
        <v>36276657.9375</v>
      </c>
      <c r="Q5" s="11" t="e">
        <f t="shared" si="4"/>
        <v>#DIV/0!</v>
      </c>
    </row>
    <row r="6" spans="1:18" s="11" customFormat="1">
      <c r="A6" s="11">
        <v>16716509</v>
      </c>
      <c r="B6" s="12" t="s">
        <v>651</v>
      </c>
      <c r="C6" s="11" t="s">
        <v>652</v>
      </c>
      <c r="D6" s="11" t="s">
        <v>364</v>
      </c>
      <c r="E6" s="11" t="s">
        <v>183</v>
      </c>
      <c r="F6" s="11">
        <v>1</v>
      </c>
      <c r="G6" s="11">
        <v>1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f t="shared" si="0"/>
        <v>0</v>
      </c>
      <c r="N6" s="11">
        <f t="shared" si="1"/>
        <v>0</v>
      </c>
      <c r="O6" s="11">
        <f t="shared" si="2"/>
        <v>0</v>
      </c>
      <c r="P6" s="11">
        <f t="shared" si="3"/>
        <v>0</v>
      </c>
      <c r="Q6" s="11" t="e">
        <f t="shared" si="4"/>
        <v>#DIV/0!</v>
      </c>
    </row>
    <row r="7" spans="1:18" s="11" customFormat="1">
      <c r="A7" s="11">
        <v>34328119</v>
      </c>
      <c r="B7" s="12" t="s">
        <v>482</v>
      </c>
      <c r="C7" s="11" t="s">
        <v>483</v>
      </c>
      <c r="D7" s="11" t="s">
        <v>251</v>
      </c>
      <c r="E7" s="11" t="s">
        <v>69</v>
      </c>
      <c r="F7" s="11">
        <v>6</v>
      </c>
      <c r="G7" s="11">
        <v>10</v>
      </c>
      <c r="H7" s="11">
        <v>0</v>
      </c>
      <c r="I7" s="11">
        <v>0</v>
      </c>
      <c r="J7" s="11">
        <v>0</v>
      </c>
      <c r="K7" s="11">
        <v>2773575.8307291698</v>
      </c>
      <c r="L7" s="11">
        <v>7205973.15625</v>
      </c>
      <c r="M7" s="11">
        <f t="shared" si="0"/>
        <v>0</v>
      </c>
      <c r="N7" s="11">
        <f t="shared" si="1"/>
        <v>0</v>
      </c>
      <c r="O7" s="11">
        <f t="shared" si="2"/>
        <v>2773575.8307291698</v>
      </c>
      <c r="P7" s="11">
        <f t="shared" si="3"/>
        <v>7205973.15625</v>
      </c>
      <c r="Q7" s="11" t="e">
        <f t="shared" si="4"/>
        <v>#DIV/0!</v>
      </c>
    </row>
    <row r="8" spans="1:18" s="11" customFormat="1">
      <c r="A8" s="11">
        <v>253683481</v>
      </c>
      <c r="B8" s="12" t="s">
        <v>646</v>
      </c>
      <c r="C8" s="11" t="s">
        <v>458</v>
      </c>
      <c r="D8" s="11" t="s">
        <v>360</v>
      </c>
      <c r="E8" s="11" t="s">
        <v>179</v>
      </c>
      <c r="F8" s="11">
        <v>1</v>
      </c>
      <c r="G8" s="11">
        <v>1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f t="shared" si="0"/>
        <v>0</v>
      </c>
      <c r="N8" s="11">
        <f t="shared" si="1"/>
        <v>0</v>
      </c>
      <c r="O8" s="11">
        <f t="shared" si="2"/>
        <v>0</v>
      </c>
      <c r="P8" s="11">
        <f t="shared" si="3"/>
        <v>0</v>
      </c>
      <c r="Q8" s="11" t="e">
        <f t="shared" si="4"/>
        <v>#DIV/0!</v>
      </c>
    </row>
    <row r="9" spans="1:18" s="11" customFormat="1">
      <c r="A9" s="11">
        <v>6754210</v>
      </c>
      <c r="B9" s="12" t="s">
        <v>603</v>
      </c>
      <c r="C9" s="11" t="s">
        <v>495</v>
      </c>
      <c r="D9" s="11" t="s">
        <v>330</v>
      </c>
      <c r="E9" s="11" t="s">
        <v>149</v>
      </c>
      <c r="F9" s="11">
        <v>1</v>
      </c>
      <c r="G9" s="11">
        <v>2</v>
      </c>
      <c r="H9" s="11">
        <v>0</v>
      </c>
      <c r="I9" s="11">
        <v>0</v>
      </c>
      <c r="J9" s="11">
        <v>0</v>
      </c>
      <c r="K9" s="11">
        <v>0</v>
      </c>
      <c r="L9" s="11">
        <v>3706383.6875</v>
      </c>
      <c r="M9" s="11">
        <f t="shared" si="0"/>
        <v>0</v>
      </c>
      <c r="N9" s="11">
        <f t="shared" si="1"/>
        <v>0</v>
      </c>
      <c r="O9" s="11">
        <f t="shared" si="2"/>
        <v>0</v>
      </c>
      <c r="P9" s="11">
        <f t="shared" si="3"/>
        <v>3706383.6875</v>
      </c>
      <c r="Q9" s="11" t="e">
        <f t="shared" si="4"/>
        <v>#DIV/0!</v>
      </c>
    </row>
    <row r="10" spans="1:18" s="11" customFormat="1">
      <c r="A10" s="11">
        <v>6680229</v>
      </c>
      <c r="B10" s="12" t="s">
        <v>640</v>
      </c>
      <c r="C10" s="11" t="s">
        <v>567</v>
      </c>
      <c r="D10" s="11" t="s">
        <v>355</v>
      </c>
      <c r="E10" s="11" t="s">
        <v>174</v>
      </c>
      <c r="F10" s="11">
        <v>1</v>
      </c>
      <c r="G10" s="11">
        <v>1</v>
      </c>
      <c r="H10" s="11">
        <v>0</v>
      </c>
      <c r="I10" s="11">
        <v>0</v>
      </c>
      <c r="J10" s="11">
        <v>0</v>
      </c>
      <c r="K10" s="11">
        <v>0</v>
      </c>
      <c r="L10" s="11">
        <v>5061424.3125</v>
      </c>
      <c r="M10" s="11">
        <f t="shared" si="0"/>
        <v>0</v>
      </c>
      <c r="N10" s="11">
        <f t="shared" si="1"/>
        <v>0</v>
      </c>
      <c r="O10" s="11">
        <f t="shared" si="2"/>
        <v>0</v>
      </c>
      <c r="P10" s="11">
        <f t="shared" si="3"/>
        <v>5061424.3125</v>
      </c>
      <c r="Q10" s="11" t="e">
        <f t="shared" si="4"/>
        <v>#DIV/0!</v>
      </c>
    </row>
    <row r="11" spans="1:18" s="11" customFormat="1">
      <c r="A11" s="11">
        <v>120300925</v>
      </c>
      <c r="B11" s="12" t="s">
        <v>628</v>
      </c>
      <c r="C11" s="11" t="s">
        <v>629</v>
      </c>
      <c r="D11" s="11" t="s">
        <v>347</v>
      </c>
      <c r="E11" s="11" t="s">
        <v>166</v>
      </c>
      <c r="F11" s="11">
        <v>2</v>
      </c>
      <c r="G11" s="11">
        <v>3</v>
      </c>
      <c r="H11" s="11">
        <v>0</v>
      </c>
      <c r="I11" s="11">
        <v>0</v>
      </c>
      <c r="J11" s="11">
        <v>0</v>
      </c>
      <c r="K11" s="11">
        <v>0</v>
      </c>
      <c r="L11" s="11">
        <v>575988.203125</v>
      </c>
      <c r="M11" s="11">
        <f t="shared" si="0"/>
        <v>0</v>
      </c>
      <c r="N11" s="11">
        <f t="shared" si="1"/>
        <v>0</v>
      </c>
      <c r="O11" s="11">
        <f t="shared" si="2"/>
        <v>0</v>
      </c>
      <c r="P11" s="11">
        <f t="shared" si="3"/>
        <v>575988.203125</v>
      </c>
      <c r="Q11" s="11" t="e">
        <f t="shared" si="4"/>
        <v>#DIV/0!</v>
      </c>
    </row>
    <row r="12" spans="1:18" s="11" customFormat="1">
      <c r="A12" s="11">
        <v>31981130</v>
      </c>
      <c r="B12" s="12" t="s">
        <v>592</v>
      </c>
      <c r="C12" s="11" t="s">
        <v>408</v>
      </c>
      <c r="D12" s="11" t="s">
        <v>323</v>
      </c>
      <c r="E12" s="11" t="s">
        <v>142</v>
      </c>
      <c r="F12" s="11">
        <v>1</v>
      </c>
      <c r="G12" s="11">
        <v>1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f t="shared" si="0"/>
        <v>0</v>
      </c>
      <c r="N12" s="11">
        <f t="shared" si="1"/>
        <v>0</v>
      </c>
      <c r="O12" s="11">
        <f t="shared" si="2"/>
        <v>0</v>
      </c>
      <c r="P12" s="11">
        <f t="shared" si="3"/>
        <v>0</v>
      </c>
      <c r="Q12" s="11" t="e">
        <f t="shared" si="4"/>
        <v>#DIV/0!</v>
      </c>
    </row>
    <row r="13" spans="1:18" s="11" customFormat="1">
      <c r="A13" s="11">
        <v>6754850</v>
      </c>
      <c r="B13" s="12" t="s">
        <v>632</v>
      </c>
      <c r="C13" s="11" t="s">
        <v>633</v>
      </c>
      <c r="D13" s="11" t="s">
        <v>350</v>
      </c>
      <c r="E13" s="11" t="s">
        <v>169</v>
      </c>
      <c r="F13" s="11">
        <v>1</v>
      </c>
      <c r="G13" s="11">
        <v>1</v>
      </c>
      <c r="H13" s="11">
        <v>0</v>
      </c>
      <c r="I13" s="11">
        <v>0</v>
      </c>
      <c r="J13" s="11">
        <v>0</v>
      </c>
      <c r="K13" s="11">
        <v>0</v>
      </c>
      <c r="L13" s="11">
        <v>59566682</v>
      </c>
      <c r="M13" s="11">
        <f t="shared" si="0"/>
        <v>0</v>
      </c>
      <c r="N13" s="11">
        <f t="shared" si="1"/>
        <v>0</v>
      </c>
      <c r="O13" s="11">
        <f t="shared" si="2"/>
        <v>0</v>
      </c>
      <c r="P13" s="11">
        <f t="shared" si="3"/>
        <v>59566682</v>
      </c>
      <c r="Q13" s="11" t="e">
        <f t="shared" si="4"/>
        <v>#DIV/0!</v>
      </c>
    </row>
    <row r="14" spans="1:18" s="11" customFormat="1">
      <c r="A14" s="11">
        <v>293336061</v>
      </c>
      <c r="B14" s="12" t="s">
        <v>644</v>
      </c>
      <c r="C14" s="11" t="s">
        <v>645</v>
      </c>
      <c r="D14" s="11" t="s">
        <v>359</v>
      </c>
      <c r="E14" s="11" t="s">
        <v>178</v>
      </c>
      <c r="F14" s="11">
        <v>1</v>
      </c>
      <c r="G14" s="11">
        <v>1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f t="shared" si="0"/>
        <v>0</v>
      </c>
      <c r="N14" s="11">
        <f t="shared" si="1"/>
        <v>0</v>
      </c>
      <c r="O14" s="11">
        <f t="shared" si="2"/>
        <v>0</v>
      </c>
      <c r="P14" s="11">
        <f t="shared" si="3"/>
        <v>0</v>
      </c>
      <c r="Q14" s="11" t="e">
        <f t="shared" si="4"/>
        <v>#DIV/0!</v>
      </c>
    </row>
    <row r="15" spans="1:18" s="11" customFormat="1">
      <c r="A15" s="11">
        <v>71037397</v>
      </c>
      <c r="B15" s="12" t="s">
        <v>620</v>
      </c>
      <c r="C15" s="11" t="s">
        <v>621</v>
      </c>
      <c r="D15" s="11" t="s">
        <v>341</v>
      </c>
      <c r="E15" s="11" t="s">
        <v>160</v>
      </c>
      <c r="F15" s="11">
        <v>1</v>
      </c>
      <c r="G15" s="11">
        <v>1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f t="shared" si="0"/>
        <v>0</v>
      </c>
      <c r="N15" s="11">
        <f t="shared" si="1"/>
        <v>0</v>
      </c>
      <c r="O15" s="11">
        <f t="shared" si="2"/>
        <v>0</v>
      </c>
      <c r="P15" s="11">
        <f t="shared" si="3"/>
        <v>0</v>
      </c>
      <c r="Q15" s="11" t="e">
        <f t="shared" si="4"/>
        <v>#DIV/0!</v>
      </c>
    </row>
    <row r="16" spans="1:18" s="11" customFormat="1">
      <c r="A16" s="11">
        <v>327315356</v>
      </c>
      <c r="B16" s="12" t="s">
        <v>468</v>
      </c>
      <c r="C16" s="11" t="s">
        <v>440</v>
      </c>
      <c r="D16" s="11" t="s">
        <v>242</v>
      </c>
      <c r="E16" s="11" t="s">
        <v>60</v>
      </c>
      <c r="F16" s="11">
        <v>6</v>
      </c>
      <c r="G16" s="11">
        <v>40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f t="shared" si="0"/>
        <v>0</v>
      </c>
      <c r="N16" s="11">
        <f t="shared" si="1"/>
        <v>0</v>
      </c>
      <c r="O16" s="11">
        <f t="shared" si="2"/>
        <v>0</v>
      </c>
      <c r="P16" s="11">
        <f t="shared" si="3"/>
        <v>0</v>
      </c>
      <c r="Q16" s="11" t="e">
        <f t="shared" si="4"/>
        <v>#DIV/0!</v>
      </c>
    </row>
    <row r="17" spans="1:17" s="11" customFormat="1">
      <c r="A17" s="11">
        <v>128485774</v>
      </c>
      <c r="B17" s="12" t="s">
        <v>655</v>
      </c>
      <c r="C17" s="13" t="s">
        <v>656</v>
      </c>
      <c r="D17" s="11" t="s">
        <v>366</v>
      </c>
      <c r="E17" s="11" t="s">
        <v>185</v>
      </c>
      <c r="F17" s="11">
        <v>1</v>
      </c>
      <c r="G17" s="11">
        <v>1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f t="shared" si="0"/>
        <v>0</v>
      </c>
      <c r="N17" s="11">
        <f t="shared" si="1"/>
        <v>0</v>
      </c>
      <c r="O17" s="11">
        <f t="shared" si="2"/>
        <v>0</v>
      </c>
      <c r="P17" s="11">
        <f t="shared" si="3"/>
        <v>0</v>
      </c>
      <c r="Q17" s="11" t="e">
        <f t="shared" si="4"/>
        <v>#DIV/0!</v>
      </c>
    </row>
    <row r="18" spans="1:17" s="11" customFormat="1">
      <c r="A18" s="11">
        <v>226958409</v>
      </c>
      <c r="B18" s="12" t="s">
        <v>539</v>
      </c>
      <c r="C18" s="11" t="s">
        <v>464</v>
      </c>
      <c r="D18" s="11" t="s">
        <v>286</v>
      </c>
      <c r="E18" s="11" t="s">
        <v>107</v>
      </c>
      <c r="F18" s="11">
        <v>5</v>
      </c>
      <c r="G18" s="11">
        <v>8</v>
      </c>
      <c r="H18" s="11">
        <v>0</v>
      </c>
      <c r="I18" s="11">
        <v>0</v>
      </c>
      <c r="J18" s="11">
        <v>0</v>
      </c>
      <c r="K18" s="11">
        <v>0</v>
      </c>
      <c r="L18" s="11">
        <v>2074850.8125</v>
      </c>
      <c r="M18" s="11">
        <f t="shared" si="0"/>
        <v>0</v>
      </c>
      <c r="N18" s="11">
        <f t="shared" si="1"/>
        <v>0</v>
      </c>
      <c r="O18" s="11">
        <f t="shared" si="2"/>
        <v>0</v>
      </c>
      <c r="P18" s="11">
        <f t="shared" si="3"/>
        <v>2074850.8125</v>
      </c>
      <c r="Q18" s="11" t="e">
        <f t="shared" si="4"/>
        <v>#DIV/0!</v>
      </c>
    </row>
    <row r="19" spans="1:17" s="11" customFormat="1">
      <c r="A19" s="11">
        <v>85701534</v>
      </c>
      <c r="B19" s="12" t="s">
        <v>486</v>
      </c>
      <c r="C19" s="11" t="s">
        <v>381</v>
      </c>
      <c r="D19" s="11" t="s">
        <v>253</v>
      </c>
      <c r="E19" s="11" t="s">
        <v>71</v>
      </c>
      <c r="F19" s="11">
        <v>3</v>
      </c>
      <c r="G19" s="11">
        <v>26</v>
      </c>
      <c r="H19" s="11">
        <v>0</v>
      </c>
      <c r="I19" s="11">
        <v>0</v>
      </c>
      <c r="J19" s="11">
        <v>0</v>
      </c>
      <c r="K19" s="11">
        <v>0</v>
      </c>
      <c r="L19" s="11">
        <v>12003360.84375</v>
      </c>
      <c r="M19" s="11">
        <f t="shared" si="0"/>
        <v>0</v>
      </c>
      <c r="N19" s="11">
        <f t="shared" si="1"/>
        <v>0</v>
      </c>
      <c r="O19" s="11">
        <f t="shared" si="2"/>
        <v>0</v>
      </c>
      <c r="P19" s="11">
        <f t="shared" si="3"/>
        <v>12003360.84375</v>
      </c>
      <c r="Q19" s="11" t="e">
        <f t="shared" si="4"/>
        <v>#DIV/0!</v>
      </c>
    </row>
    <row r="20" spans="1:17" s="11" customFormat="1">
      <c r="A20" s="11">
        <v>47059087</v>
      </c>
      <c r="B20" s="12" t="s">
        <v>626</v>
      </c>
      <c r="C20" s="11" t="s">
        <v>381</v>
      </c>
      <c r="D20" s="11" t="s">
        <v>345</v>
      </c>
      <c r="E20" s="11" t="s">
        <v>164</v>
      </c>
      <c r="F20" s="11">
        <v>1</v>
      </c>
      <c r="G20" s="11">
        <v>1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f t="shared" si="0"/>
        <v>0</v>
      </c>
      <c r="N20" s="11">
        <f t="shared" si="1"/>
        <v>0</v>
      </c>
      <c r="O20" s="11">
        <f t="shared" si="2"/>
        <v>0</v>
      </c>
      <c r="P20" s="11">
        <f t="shared" si="3"/>
        <v>0</v>
      </c>
      <c r="Q20" s="11" t="e">
        <f t="shared" si="4"/>
        <v>#DIV/0!</v>
      </c>
    </row>
    <row r="21" spans="1:17" s="11" customFormat="1">
      <c r="A21" s="11">
        <v>165377130</v>
      </c>
      <c r="B21" s="12" t="s">
        <v>636</v>
      </c>
      <c r="C21" s="11" t="s">
        <v>637</v>
      </c>
      <c r="D21" s="11" t="s">
        <v>353</v>
      </c>
      <c r="E21" s="11" t="s">
        <v>172</v>
      </c>
      <c r="F21" s="11">
        <v>1</v>
      </c>
      <c r="G21" s="11">
        <v>1</v>
      </c>
      <c r="H21" s="11">
        <v>0</v>
      </c>
      <c r="I21" s="11">
        <v>0</v>
      </c>
      <c r="J21" s="11">
        <v>0</v>
      </c>
      <c r="K21" s="11">
        <v>163199.197265625</v>
      </c>
      <c r="L21" s="11">
        <v>0</v>
      </c>
      <c r="M21" s="11">
        <f t="shared" si="0"/>
        <v>0</v>
      </c>
      <c r="N21" s="11">
        <f t="shared" si="1"/>
        <v>0</v>
      </c>
      <c r="O21" s="11">
        <f t="shared" si="2"/>
        <v>163199.197265625</v>
      </c>
      <c r="P21" s="11">
        <f t="shared" si="3"/>
        <v>0</v>
      </c>
      <c r="Q21" s="11" t="e">
        <f t="shared" si="4"/>
        <v>#DIV/0!</v>
      </c>
    </row>
    <row r="22" spans="1:17" s="11" customFormat="1">
      <c r="A22" s="11">
        <v>30425348</v>
      </c>
      <c r="B22" s="12" t="s">
        <v>630</v>
      </c>
      <c r="C22" s="11" t="s">
        <v>563</v>
      </c>
      <c r="D22" s="11" t="s">
        <v>348</v>
      </c>
      <c r="E22" s="11" t="s">
        <v>167</v>
      </c>
      <c r="F22" s="11">
        <v>1</v>
      </c>
      <c r="G22" s="11">
        <v>1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f t="shared" si="0"/>
        <v>0</v>
      </c>
      <c r="N22" s="11">
        <f t="shared" si="1"/>
        <v>0</v>
      </c>
      <c r="O22" s="11">
        <f t="shared" si="2"/>
        <v>0</v>
      </c>
      <c r="P22" s="11">
        <f t="shared" si="3"/>
        <v>0</v>
      </c>
      <c r="Q22" s="11" t="e">
        <f t="shared" si="4"/>
        <v>#DIV/0!</v>
      </c>
    </row>
    <row r="23" spans="1:17" s="11" customFormat="1">
      <c r="A23" s="11">
        <v>29244118</v>
      </c>
      <c r="B23" s="12" t="s">
        <v>650</v>
      </c>
      <c r="C23" s="11" t="s">
        <v>408</v>
      </c>
      <c r="D23" s="11" t="s">
        <v>363</v>
      </c>
      <c r="E23" s="11" t="s">
        <v>182</v>
      </c>
      <c r="F23" s="11">
        <v>1</v>
      </c>
      <c r="G23" s="11">
        <v>1</v>
      </c>
      <c r="H23" s="11">
        <v>765806.185546875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 t="e">
        <f t="shared" si="4"/>
        <v>#DIV/0!</v>
      </c>
    </row>
    <row r="24" spans="1:17" s="11" customFormat="1">
      <c r="A24" s="11">
        <v>254553274</v>
      </c>
      <c r="B24" s="12" t="s">
        <v>605</v>
      </c>
      <c r="C24" s="11" t="s">
        <v>606</v>
      </c>
      <c r="D24" s="11" t="s">
        <v>332</v>
      </c>
      <c r="E24" s="11" t="s">
        <v>151</v>
      </c>
      <c r="F24" s="11">
        <v>1</v>
      </c>
      <c r="G24" s="11">
        <v>1</v>
      </c>
      <c r="H24" s="11">
        <v>0</v>
      </c>
      <c r="I24" s="11">
        <v>0</v>
      </c>
      <c r="J24" s="11">
        <v>0</v>
      </c>
      <c r="K24" s="11">
        <v>0</v>
      </c>
      <c r="L24" s="11">
        <v>942952.125</v>
      </c>
      <c r="M24" s="11">
        <f t="shared" ref="M24:M59" si="5">I24-H24</f>
        <v>0</v>
      </c>
      <c r="N24" s="11">
        <f t="shared" ref="N24:N87" si="6">J24-H24</f>
        <v>0</v>
      </c>
      <c r="O24" s="11">
        <f t="shared" ref="O24:O87" si="7">K24-H24</f>
        <v>0</v>
      </c>
      <c r="P24" s="11">
        <f t="shared" ref="P24:P87" si="8">L24-H24</f>
        <v>942952.125</v>
      </c>
      <c r="Q24" s="11" t="e">
        <f t="shared" si="4"/>
        <v>#DIV/0!</v>
      </c>
    </row>
    <row r="25" spans="1:17" s="11" customFormat="1">
      <c r="A25" s="11">
        <v>27804319</v>
      </c>
      <c r="B25" s="12" t="s">
        <v>613</v>
      </c>
      <c r="C25" s="11" t="s">
        <v>563</v>
      </c>
      <c r="D25" s="11" t="s">
        <v>337</v>
      </c>
      <c r="E25" s="11" t="s">
        <v>156</v>
      </c>
      <c r="F25" s="11">
        <v>2</v>
      </c>
      <c r="G25" s="11">
        <v>2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f t="shared" si="5"/>
        <v>0</v>
      </c>
      <c r="N25" s="11">
        <f t="shared" si="6"/>
        <v>0</v>
      </c>
      <c r="O25" s="11">
        <f t="shared" si="7"/>
        <v>0</v>
      </c>
      <c r="P25" s="11">
        <f t="shared" si="8"/>
        <v>0</v>
      </c>
      <c r="Q25" s="11" t="e">
        <f t="shared" si="4"/>
        <v>#DIV/0!</v>
      </c>
    </row>
    <row r="26" spans="1:17" s="22" customFormat="1">
      <c r="A26" s="22">
        <v>90093349</v>
      </c>
      <c r="B26" s="23" t="s">
        <v>614</v>
      </c>
      <c r="C26" s="22" t="s">
        <v>615</v>
      </c>
      <c r="D26" s="22" t="s">
        <v>338</v>
      </c>
      <c r="E26" s="22" t="s">
        <v>157</v>
      </c>
      <c r="F26" s="22">
        <v>1</v>
      </c>
      <c r="G26" s="22">
        <v>1</v>
      </c>
      <c r="H26" s="22">
        <v>0</v>
      </c>
      <c r="I26" s="22">
        <v>0</v>
      </c>
      <c r="J26" s="22">
        <v>3010401.25</v>
      </c>
      <c r="K26" s="22">
        <v>0</v>
      </c>
      <c r="L26" s="22">
        <v>0</v>
      </c>
      <c r="M26" s="22">
        <f t="shared" si="5"/>
        <v>0</v>
      </c>
      <c r="N26" s="22">
        <f t="shared" si="6"/>
        <v>3010401.25</v>
      </c>
      <c r="O26" s="22">
        <f t="shared" si="7"/>
        <v>0</v>
      </c>
      <c r="P26" s="22">
        <f t="shared" si="8"/>
        <v>0</v>
      </c>
      <c r="Q26" s="22" t="e">
        <f t="shared" si="4"/>
        <v>#DIV/0!</v>
      </c>
    </row>
    <row r="27" spans="1:17" s="22" customFormat="1">
      <c r="A27" s="22">
        <v>74136557</v>
      </c>
      <c r="B27" s="23" t="s">
        <v>573</v>
      </c>
      <c r="C27" s="22" t="s">
        <v>574</v>
      </c>
      <c r="D27" s="22" t="s">
        <v>308</v>
      </c>
      <c r="E27" s="22" t="s">
        <v>127</v>
      </c>
      <c r="F27" s="22">
        <v>3</v>
      </c>
      <c r="G27" s="22">
        <v>4</v>
      </c>
      <c r="H27" s="22">
        <v>0</v>
      </c>
      <c r="I27" s="22">
        <v>0</v>
      </c>
      <c r="J27" s="22">
        <v>1455093.625</v>
      </c>
      <c r="K27" s="22">
        <v>0</v>
      </c>
      <c r="L27" s="22">
        <v>2295593.5416666698</v>
      </c>
      <c r="M27" s="22">
        <f t="shared" si="5"/>
        <v>0</v>
      </c>
      <c r="N27" s="22">
        <f t="shared" si="6"/>
        <v>1455093.625</v>
      </c>
      <c r="O27" s="22">
        <f t="shared" si="7"/>
        <v>0</v>
      </c>
      <c r="P27" s="22">
        <f t="shared" si="8"/>
        <v>2295593.5416666698</v>
      </c>
      <c r="Q27" s="22" t="e">
        <f t="shared" si="4"/>
        <v>#DIV/0!</v>
      </c>
    </row>
    <row r="28" spans="1:17" s="22" customFormat="1">
      <c r="A28" s="22">
        <v>62177117</v>
      </c>
      <c r="B28" s="23" t="s">
        <v>594</v>
      </c>
      <c r="C28" s="22" t="s">
        <v>595</v>
      </c>
      <c r="D28" s="22" t="s">
        <v>325</v>
      </c>
      <c r="E28" s="22" t="s">
        <v>144</v>
      </c>
      <c r="F28" s="22">
        <v>1</v>
      </c>
      <c r="G28" s="22">
        <v>1</v>
      </c>
      <c r="H28" s="22">
        <v>0</v>
      </c>
      <c r="I28" s="22">
        <v>0</v>
      </c>
      <c r="J28" s="22">
        <v>319605.140625</v>
      </c>
      <c r="K28" s="22">
        <v>0</v>
      </c>
      <c r="L28" s="22">
        <v>0</v>
      </c>
      <c r="M28" s="22">
        <f t="shared" si="5"/>
        <v>0</v>
      </c>
      <c r="N28" s="22">
        <f t="shared" si="6"/>
        <v>319605.140625</v>
      </c>
      <c r="O28" s="22">
        <f t="shared" si="7"/>
        <v>0</v>
      </c>
      <c r="P28" s="22">
        <f t="shared" si="8"/>
        <v>0</v>
      </c>
      <c r="Q28" s="22" t="e">
        <f t="shared" si="4"/>
        <v>#DIV/0!</v>
      </c>
    </row>
    <row r="29" spans="1:17" s="22" customFormat="1">
      <c r="A29" s="22">
        <v>6755680</v>
      </c>
      <c r="B29" s="23" t="s">
        <v>600</v>
      </c>
      <c r="C29" s="22" t="s">
        <v>601</v>
      </c>
      <c r="D29" s="22" t="s">
        <v>328</v>
      </c>
      <c r="E29" s="22" t="s">
        <v>147</v>
      </c>
      <c r="F29" s="22">
        <v>1</v>
      </c>
      <c r="G29" s="22">
        <v>2</v>
      </c>
      <c r="H29" s="22">
        <v>0</v>
      </c>
      <c r="I29" s="22">
        <v>0</v>
      </c>
      <c r="J29" s="22">
        <v>3318232.703125</v>
      </c>
      <c r="K29" s="22">
        <v>0</v>
      </c>
      <c r="L29" s="22">
        <v>5933112.5</v>
      </c>
      <c r="M29" s="22">
        <f t="shared" si="5"/>
        <v>0</v>
      </c>
      <c r="N29" s="22">
        <f t="shared" si="6"/>
        <v>3318232.703125</v>
      </c>
      <c r="O29" s="22">
        <f t="shared" si="7"/>
        <v>0</v>
      </c>
      <c r="P29" s="22">
        <f t="shared" si="8"/>
        <v>5933112.5</v>
      </c>
      <c r="Q29" s="22" t="e">
        <f t="shared" si="4"/>
        <v>#DIV/0!</v>
      </c>
    </row>
    <row r="30" spans="1:17" s="22" customFormat="1">
      <c r="A30" s="22">
        <v>46369479</v>
      </c>
      <c r="B30" s="23" t="s">
        <v>635</v>
      </c>
      <c r="C30" s="22" t="s">
        <v>426</v>
      </c>
      <c r="D30" s="22" t="s">
        <v>352</v>
      </c>
      <c r="E30" s="22" t="s">
        <v>171</v>
      </c>
      <c r="F30" s="22">
        <v>1</v>
      </c>
      <c r="G30" s="22">
        <v>2</v>
      </c>
      <c r="H30" s="22">
        <v>0</v>
      </c>
      <c r="I30" s="22">
        <v>0</v>
      </c>
      <c r="J30" s="22">
        <v>3617971.78125</v>
      </c>
      <c r="K30" s="22">
        <v>0</v>
      </c>
      <c r="L30" s="22">
        <v>0</v>
      </c>
      <c r="M30" s="22">
        <f t="shared" si="5"/>
        <v>0</v>
      </c>
      <c r="N30" s="22">
        <f t="shared" si="6"/>
        <v>3617971.78125</v>
      </c>
      <c r="O30" s="22">
        <f t="shared" si="7"/>
        <v>0</v>
      </c>
      <c r="P30" s="22">
        <f t="shared" si="8"/>
        <v>0</v>
      </c>
      <c r="Q30" s="22" t="e">
        <f t="shared" si="4"/>
        <v>#DIV/0!</v>
      </c>
    </row>
    <row r="31" spans="1:17" s="22" customFormat="1">
      <c r="A31" s="22">
        <v>47059495</v>
      </c>
      <c r="B31" s="23" t="s">
        <v>455</v>
      </c>
      <c r="C31" s="22" t="s">
        <v>397</v>
      </c>
      <c r="D31" s="22" t="s">
        <v>233</v>
      </c>
      <c r="E31" s="22" t="s">
        <v>51</v>
      </c>
      <c r="F31" s="22">
        <v>6</v>
      </c>
      <c r="G31" s="22">
        <v>43</v>
      </c>
      <c r="H31" s="22">
        <v>0</v>
      </c>
      <c r="I31" s="22">
        <v>0</v>
      </c>
      <c r="J31" s="22">
        <v>4672586.53125</v>
      </c>
      <c r="K31" s="22">
        <v>0</v>
      </c>
      <c r="L31" s="22">
        <v>0</v>
      </c>
      <c r="M31" s="22">
        <f t="shared" si="5"/>
        <v>0</v>
      </c>
      <c r="N31" s="22">
        <f t="shared" si="6"/>
        <v>4672586.53125</v>
      </c>
      <c r="O31" s="22">
        <f t="shared" si="7"/>
        <v>0</v>
      </c>
      <c r="P31" s="22">
        <f t="shared" si="8"/>
        <v>0</v>
      </c>
      <c r="Q31" s="22" t="e">
        <f t="shared" si="4"/>
        <v>#DIV/0!</v>
      </c>
    </row>
    <row r="32" spans="1:17" s="22" customFormat="1">
      <c r="A32" s="22">
        <v>110835729</v>
      </c>
      <c r="B32" s="23" t="s">
        <v>575</v>
      </c>
      <c r="C32" s="22" t="s">
        <v>576</v>
      </c>
      <c r="D32" s="22" t="s">
        <v>309</v>
      </c>
      <c r="E32" s="22" t="s">
        <v>128</v>
      </c>
      <c r="F32" s="22">
        <v>3</v>
      </c>
      <c r="G32" s="22">
        <v>3</v>
      </c>
      <c r="H32" s="22">
        <v>0</v>
      </c>
      <c r="I32" s="22">
        <v>0</v>
      </c>
      <c r="J32" s="22">
        <v>1149184.30859375</v>
      </c>
      <c r="K32" s="22">
        <v>0</v>
      </c>
      <c r="L32" s="22">
        <v>2435512.984375</v>
      </c>
      <c r="M32" s="22">
        <f t="shared" si="5"/>
        <v>0</v>
      </c>
      <c r="N32" s="22">
        <f t="shared" si="6"/>
        <v>1149184.30859375</v>
      </c>
      <c r="O32" s="22">
        <f t="shared" si="7"/>
        <v>0</v>
      </c>
      <c r="P32" s="22">
        <f t="shared" si="8"/>
        <v>2435512.984375</v>
      </c>
      <c r="Q32" s="22" t="e">
        <f t="shared" si="4"/>
        <v>#DIV/0!</v>
      </c>
    </row>
    <row r="33" spans="1:17" s="22" customFormat="1">
      <c r="A33" s="22">
        <v>12963705</v>
      </c>
      <c r="B33" s="23" t="s">
        <v>542</v>
      </c>
      <c r="C33" s="22" t="s">
        <v>543</v>
      </c>
      <c r="D33" s="22" t="s">
        <v>288</v>
      </c>
      <c r="E33" s="22" t="s">
        <v>106</v>
      </c>
      <c r="F33" s="22">
        <v>3</v>
      </c>
      <c r="G33" s="22">
        <v>6</v>
      </c>
      <c r="H33" s="22">
        <v>0</v>
      </c>
      <c r="I33" s="22">
        <v>0</v>
      </c>
      <c r="J33" s="22">
        <v>739845.73828125</v>
      </c>
      <c r="K33" s="22">
        <v>0</v>
      </c>
      <c r="L33" s="22">
        <v>4600575.7421875</v>
      </c>
      <c r="M33" s="22">
        <f t="shared" si="5"/>
        <v>0</v>
      </c>
      <c r="N33" s="22">
        <f t="shared" si="6"/>
        <v>739845.73828125</v>
      </c>
      <c r="O33" s="22">
        <f t="shared" si="7"/>
        <v>0</v>
      </c>
      <c r="P33" s="22">
        <f t="shared" si="8"/>
        <v>4600575.7421875</v>
      </c>
      <c r="Q33" s="22" t="e">
        <f t="shared" si="4"/>
        <v>#DIV/0!</v>
      </c>
    </row>
    <row r="34" spans="1:17" s="22" customFormat="1">
      <c r="A34" s="22">
        <v>6753774</v>
      </c>
      <c r="B34" s="23" t="s">
        <v>582</v>
      </c>
      <c r="C34" s="22" t="s">
        <v>440</v>
      </c>
      <c r="D34" s="22" t="s">
        <v>314</v>
      </c>
      <c r="E34" s="22" t="s">
        <v>133</v>
      </c>
      <c r="F34" s="22">
        <v>3</v>
      </c>
      <c r="G34" s="22">
        <v>3</v>
      </c>
      <c r="H34" s="22">
        <v>0</v>
      </c>
      <c r="I34" s="22">
        <v>0</v>
      </c>
      <c r="J34" s="22">
        <v>2099309.2760416698</v>
      </c>
      <c r="K34" s="22">
        <v>0</v>
      </c>
      <c r="L34" s="22">
        <v>0</v>
      </c>
      <c r="M34" s="22">
        <f t="shared" si="5"/>
        <v>0</v>
      </c>
      <c r="N34" s="22">
        <f t="shared" si="6"/>
        <v>2099309.2760416698</v>
      </c>
      <c r="O34" s="22">
        <f t="shared" si="7"/>
        <v>0</v>
      </c>
      <c r="P34" s="22">
        <f t="shared" si="8"/>
        <v>0</v>
      </c>
      <c r="Q34" s="22" t="e">
        <f t="shared" si="4"/>
        <v>#DIV/0!</v>
      </c>
    </row>
    <row r="35" spans="1:17" s="22" customFormat="1">
      <c r="A35" s="22">
        <v>66793398</v>
      </c>
      <c r="B35" s="23" t="s">
        <v>530</v>
      </c>
      <c r="C35" s="22" t="s">
        <v>531</v>
      </c>
      <c r="D35" s="22" t="s">
        <v>281</v>
      </c>
      <c r="E35" s="22" t="s">
        <v>99</v>
      </c>
      <c r="F35" s="22">
        <v>3</v>
      </c>
      <c r="G35" s="22">
        <v>6</v>
      </c>
      <c r="H35" s="22">
        <v>0</v>
      </c>
      <c r="I35" s="22">
        <v>0</v>
      </c>
      <c r="J35" s="22">
        <v>1727770.828125</v>
      </c>
      <c r="K35" s="22">
        <v>0</v>
      </c>
      <c r="L35" s="22">
        <v>12350588.28125</v>
      </c>
      <c r="M35" s="22">
        <f t="shared" si="5"/>
        <v>0</v>
      </c>
      <c r="N35" s="22">
        <f t="shared" si="6"/>
        <v>1727770.828125</v>
      </c>
      <c r="O35" s="22">
        <f t="shared" si="7"/>
        <v>0</v>
      </c>
      <c r="P35" s="22">
        <f t="shared" si="8"/>
        <v>12350588.28125</v>
      </c>
      <c r="Q35" s="22" t="e">
        <f t="shared" si="4"/>
        <v>#DIV/0!</v>
      </c>
    </row>
    <row r="36" spans="1:17" s="22" customFormat="1">
      <c r="A36" s="22">
        <v>153945804</v>
      </c>
      <c r="B36" s="23" t="s">
        <v>623</v>
      </c>
      <c r="C36" s="22" t="s">
        <v>531</v>
      </c>
      <c r="D36" s="22" t="s">
        <v>343</v>
      </c>
      <c r="E36" s="22" t="s">
        <v>162</v>
      </c>
      <c r="F36" s="22">
        <v>2</v>
      </c>
      <c r="G36" s="22">
        <v>3</v>
      </c>
      <c r="H36" s="22">
        <v>0</v>
      </c>
      <c r="I36" s="22">
        <v>0</v>
      </c>
      <c r="J36" s="22">
        <v>792186.65625</v>
      </c>
      <c r="K36" s="22">
        <v>0</v>
      </c>
      <c r="L36" s="22">
        <v>2288250.7578125</v>
      </c>
      <c r="M36" s="22">
        <f t="shared" si="5"/>
        <v>0</v>
      </c>
      <c r="N36" s="22">
        <f t="shared" si="6"/>
        <v>792186.65625</v>
      </c>
      <c r="O36" s="22">
        <f t="shared" si="7"/>
        <v>0</v>
      </c>
      <c r="P36" s="22">
        <f t="shared" si="8"/>
        <v>2288250.7578125</v>
      </c>
      <c r="Q36" s="22" t="e">
        <f t="shared" si="4"/>
        <v>#DIV/0!</v>
      </c>
    </row>
    <row r="37" spans="1:17" s="22" customFormat="1">
      <c r="A37" s="22">
        <v>34328255</v>
      </c>
      <c r="B37" s="23" t="s">
        <v>584</v>
      </c>
      <c r="C37" s="22" t="s">
        <v>585</v>
      </c>
      <c r="D37" s="22" t="s">
        <v>316</v>
      </c>
      <c r="E37" s="22" t="s">
        <v>135</v>
      </c>
      <c r="F37" s="22">
        <v>2</v>
      </c>
      <c r="G37" s="22">
        <v>2</v>
      </c>
      <c r="H37" s="22">
        <v>0</v>
      </c>
      <c r="I37" s="22">
        <v>0</v>
      </c>
      <c r="J37" s="22">
        <v>811571.5625</v>
      </c>
      <c r="K37" s="22">
        <v>0</v>
      </c>
      <c r="L37" s="22">
        <v>0</v>
      </c>
      <c r="M37" s="22">
        <f t="shared" si="5"/>
        <v>0</v>
      </c>
      <c r="N37" s="22">
        <f t="shared" si="6"/>
        <v>811571.5625</v>
      </c>
      <c r="O37" s="22">
        <f t="shared" si="7"/>
        <v>0</v>
      </c>
      <c r="P37" s="22">
        <f t="shared" si="8"/>
        <v>0</v>
      </c>
      <c r="Q37" s="22" t="e">
        <f t="shared" si="4"/>
        <v>#DIV/0!</v>
      </c>
    </row>
    <row r="38" spans="1:17" s="22" customFormat="1">
      <c r="A38" s="22">
        <v>46909571</v>
      </c>
      <c r="B38" s="23" t="s">
        <v>551</v>
      </c>
      <c r="C38" s="22" t="s">
        <v>552</v>
      </c>
      <c r="D38" s="22" t="s">
        <v>294</v>
      </c>
      <c r="E38" s="22" t="s">
        <v>113</v>
      </c>
      <c r="F38" s="22">
        <v>2</v>
      </c>
      <c r="G38" s="22">
        <v>3</v>
      </c>
      <c r="H38" s="22">
        <v>0</v>
      </c>
      <c r="I38" s="22">
        <v>0</v>
      </c>
      <c r="J38" s="22">
        <v>3181639.9921875</v>
      </c>
      <c r="K38" s="22">
        <v>0</v>
      </c>
      <c r="L38" s="22">
        <v>0</v>
      </c>
      <c r="M38" s="22">
        <f t="shared" si="5"/>
        <v>0</v>
      </c>
      <c r="N38" s="22">
        <f t="shared" si="6"/>
        <v>3181639.9921875</v>
      </c>
      <c r="O38" s="22">
        <f t="shared" si="7"/>
        <v>0</v>
      </c>
      <c r="P38" s="22">
        <f t="shared" si="8"/>
        <v>0</v>
      </c>
      <c r="Q38" s="22" t="e">
        <f t="shared" si="4"/>
        <v>#DIV/0!</v>
      </c>
    </row>
    <row r="39" spans="1:17" s="22" customFormat="1">
      <c r="A39" s="22">
        <v>31982951</v>
      </c>
      <c r="B39" s="23" t="s">
        <v>649</v>
      </c>
      <c r="C39" s="22" t="s">
        <v>464</v>
      </c>
      <c r="D39" s="22" t="s">
        <v>362</v>
      </c>
      <c r="E39" s="22" t="s">
        <v>181</v>
      </c>
      <c r="F39" s="22">
        <v>1</v>
      </c>
      <c r="G39" s="22">
        <v>1</v>
      </c>
      <c r="H39" s="22">
        <v>0</v>
      </c>
      <c r="I39" s="22">
        <v>0</v>
      </c>
      <c r="J39" s="22">
        <v>3937739.75</v>
      </c>
      <c r="K39" s="22">
        <v>0</v>
      </c>
      <c r="L39" s="22">
        <v>0</v>
      </c>
      <c r="M39" s="22">
        <f t="shared" si="5"/>
        <v>0</v>
      </c>
      <c r="N39" s="22">
        <f t="shared" si="6"/>
        <v>3937739.75</v>
      </c>
      <c r="O39" s="22">
        <f t="shared" si="7"/>
        <v>0</v>
      </c>
      <c r="P39" s="22">
        <f t="shared" si="8"/>
        <v>0</v>
      </c>
      <c r="Q39" s="22" t="e">
        <f t="shared" si="4"/>
        <v>#DIV/0!</v>
      </c>
    </row>
    <row r="40" spans="1:17" s="22" customFormat="1">
      <c r="A40" s="22">
        <v>6680231</v>
      </c>
      <c r="B40" s="23" t="s">
        <v>566</v>
      </c>
      <c r="C40" s="22" t="s">
        <v>567</v>
      </c>
      <c r="D40" s="22" t="s">
        <v>303</v>
      </c>
      <c r="E40" s="22" t="s">
        <v>122</v>
      </c>
      <c r="F40" s="22">
        <v>2</v>
      </c>
      <c r="G40" s="22">
        <v>5</v>
      </c>
      <c r="H40" s="22">
        <v>0</v>
      </c>
      <c r="I40" s="22">
        <v>0</v>
      </c>
      <c r="J40" s="22">
        <v>10908491.65625</v>
      </c>
      <c r="K40" s="22">
        <v>11644630.75</v>
      </c>
      <c r="L40" s="22">
        <v>14159112.28125</v>
      </c>
      <c r="M40" s="22">
        <f t="shared" si="5"/>
        <v>0</v>
      </c>
      <c r="N40" s="22">
        <f t="shared" si="6"/>
        <v>10908491.65625</v>
      </c>
      <c r="O40" s="22">
        <f t="shared" si="7"/>
        <v>11644630.75</v>
      </c>
      <c r="P40" s="22">
        <f t="shared" si="8"/>
        <v>14159112.28125</v>
      </c>
      <c r="Q40" s="22" t="e">
        <f t="shared" si="4"/>
        <v>#DIV/0!</v>
      </c>
    </row>
    <row r="41" spans="1:17" s="22" customFormat="1">
      <c r="A41" s="22">
        <v>133778915</v>
      </c>
      <c r="B41" s="23" t="s">
        <v>578</v>
      </c>
      <c r="C41" s="22" t="s">
        <v>513</v>
      </c>
      <c r="D41" s="22" t="s">
        <v>311</v>
      </c>
      <c r="E41" s="22" t="s">
        <v>130</v>
      </c>
      <c r="F41" s="22">
        <v>3</v>
      </c>
      <c r="G41" s="22">
        <v>5</v>
      </c>
      <c r="H41" s="22">
        <v>0</v>
      </c>
      <c r="I41" s="22">
        <v>0</v>
      </c>
      <c r="J41" s="22">
        <v>437155.77734375</v>
      </c>
      <c r="K41" s="22">
        <v>627442.76953125</v>
      </c>
      <c r="L41" s="22">
        <v>0</v>
      </c>
      <c r="M41" s="22">
        <f t="shared" si="5"/>
        <v>0</v>
      </c>
      <c r="N41" s="22">
        <f t="shared" si="6"/>
        <v>437155.77734375</v>
      </c>
      <c r="O41" s="22">
        <f t="shared" si="7"/>
        <v>627442.76953125</v>
      </c>
      <c r="P41" s="22">
        <f t="shared" si="8"/>
        <v>0</v>
      </c>
      <c r="Q41" s="22" t="e">
        <f t="shared" si="4"/>
        <v>#DIV/0!</v>
      </c>
    </row>
    <row r="42" spans="1:17" s="22" customFormat="1">
      <c r="A42" s="22">
        <v>12963561</v>
      </c>
      <c r="B42" s="23" t="s">
        <v>622</v>
      </c>
      <c r="C42" s="22" t="s">
        <v>408</v>
      </c>
      <c r="D42" s="22" t="s">
        <v>342</v>
      </c>
      <c r="E42" s="22" t="s">
        <v>161</v>
      </c>
      <c r="F42" s="22">
        <v>1</v>
      </c>
      <c r="G42" s="22">
        <v>3</v>
      </c>
      <c r="H42" s="22">
        <v>0</v>
      </c>
      <c r="I42" s="22">
        <v>0</v>
      </c>
      <c r="J42" s="22">
        <v>1057916.48828125</v>
      </c>
      <c r="K42" s="22">
        <v>954370.96386718797</v>
      </c>
      <c r="L42" s="22">
        <v>649215.63378906297</v>
      </c>
      <c r="M42" s="22">
        <f t="shared" si="5"/>
        <v>0</v>
      </c>
      <c r="N42" s="22">
        <f t="shared" si="6"/>
        <v>1057916.48828125</v>
      </c>
      <c r="O42" s="22">
        <f t="shared" si="7"/>
        <v>954370.96386718797</v>
      </c>
      <c r="P42" s="22">
        <f t="shared" si="8"/>
        <v>649215.63378906297</v>
      </c>
      <c r="Q42" s="22" t="e">
        <f t="shared" si="4"/>
        <v>#DIV/0!</v>
      </c>
    </row>
    <row r="43" spans="1:17" s="22" customFormat="1">
      <c r="A43" s="22">
        <v>6754610</v>
      </c>
      <c r="B43" s="23" t="s">
        <v>607</v>
      </c>
      <c r="C43" s="22" t="s">
        <v>608</v>
      </c>
      <c r="D43" s="22" t="s">
        <v>333</v>
      </c>
      <c r="E43" s="22" t="s">
        <v>152</v>
      </c>
      <c r="F43" s="22">
        <v>1</v>
      </c>
      <c r="G43" s="22">
        <v>2</v>
      </c>
      <c r="H43" s="22">
        <v>0</v>
      </c>
      <c r="I43" s="22">
        <v>0</v>
      </c>
      <c r="J43" s="22">
        <v>1742761.875</v>
      </c>
      <c r="K43" s="22">
        <v>0</v>
      </c>
      <c r="L43" s="22">
        <v>6903540.375</v>
      </c>
      <c r="M43" s="22">
        <f t="shared" si="5"/>
        <v>0</v>
      </c>
      <c r="N43" s="22">
        <f t="shared" si="6"/>
        <v>1742761.875</v>
      </c>
      <c r="O43" s="22">
        <f t="shared" si="7"/>
        <v>0</v>
      </c>
      <c r="P43" s="22">
        <f t="shared" si="8"/>
        <v>6903540.375</v>
      </c>
      <c r="Q43" s="22" t="e">
        <f t="shared" si="4"/>
        <v>#DIV/0!</v>
      </c>
    </row>
    <row r="44" spans="1:17" s="22" customFormat="1">
      <c r="A44" s="22">
        <v>114155153</v>
      </c>
      <c r="B44" s="23" t="s">
        <v>570</v>
      </c>
      <c r="C44" s="22" t="s">
        <v>408</v>
      </c>
      <c r="D44" s="22" t="s">
        <v>306</v>
      </c>
      <c r="E44" s="22" t="s">
        <v>125</v>
      </c>
      <c r="F44" s="22">
        <v>2</v>
      </c>
      <c r="G44" s="22">
        <v>11</v>
      </c>
      <c r="H44" s="22">
        <v>0</v>
      </c>
      <c r="I44" s="22">
        <v>0</v>
      </c>
      <c r="J44" s="22">
        <v>833201.046875</v>
      </c>
      <c r="K44" s="22">
        <v>0</v>
      </c>
      <c r="L44" s="22">
        <v>0</v>
      </c>
      <c r="M44" s="22">
        <f t="shared" si="5"/>
        <v>0</v>
      </c>
      <c r="N44" s="22">
        <f t="shared" si="6"/>
        <v>833201.046875</v>
      </c>
      <c r="O44" s="22">
        <f t="shared" si="7"/>
        <v>0</v>
      </c>
      <c r="P44" s="22">
        <f t="shared" si="8"/>
        <v>0</v>
      </c>
      <c r="Q44" s="22" t="e">
        <f t="shared" si="4"/>
        <v>#DIV/0!</v>
      </c>
    </row>
    <row r="45" spans="1:17" s="22" customFormat="1">
      <c r="A45" s="22">
        <v>34328263</v>
      </c>
      <c r="B45" s="23" t="s">
        <v>565</v>
      </c>
      <c r="C45" s="22" t="s">
        <v>478</v>
      </c>
      <c r="D45" s="22" t="s">
        <v>302</v>
      </c>
      <c r="E45" s="22" t="s">
        <v>121</v>
      </c>
      <c r="F45" s="22">
        <v>2</v>
      </c>
      <c r="G45" s="22">
        <v>3</v>
      </c>
      <c r="H45" s="22">
        <v>0</v>
      </c>
      <c r="I45" s="22">
        <v>0</v>
      </c>
      <c r="J45" s="22">
        <v>6273552.34375</v>
      </c>
      <c r="K45" s="22">
        <v>0</v>
      </c>
      <c r="L45" s="22">
        <v>4550797.51953125</v>
      </c>
      <c r="M45" s="22">
        <f t="shared" si="5"/>
        <v>0</v>
      </c>
      <c r="N45" s="22">
        <f t="shared" si="6"/>
        <v>6273552.34375</v>
      </c>
      <c r="O45" s="22">
        <f t="shared" si="7"/>
        <v>0</v>
      </c>
      <c r="P45" s="22">
        <f t="shared" si="8"/>
        <v>4550797.51953125</v>
      </c>
      <c r="Q45" s="22" t="e">
        <f t="shared" si="4"/>
        <v>#DIV/0!</v>
      </c>
    </row>
    <row r="46" spans="1:17" s="22" customFormat="1">
      <c r="A46" s="22">
        <v>31543307</v>
      </c>
      <c r="B46" s="23" t="s">
        <v>610</v>
      </c>
      <c r="C46" s="22" t="s">
        <v>611</v>
      </c>
      <c r="D46" s="22" t="s">
        <v>335</v>
      </c>
      <c r="E46" s="22" t="s">
        <v>154</v>
      </c>
      <c r="F46" s="22">
        <v>1</v>
      </c>
      <c r="G46" s="22">
        <v>1</v>
      </c>
      <c r="H46" s="22">
        <v>0</v>
      </c>
      <c r="I46" s="22">
        <v>0</v>
      </c>
      <c r="J46" s="22">
        <v>1116903.125</v>
      </c>
      <c r="K46" s="22">
        <v>0</v>
      </c>
      <c r="L46" s="22">
        <v>0</v>
      </c>
      <c r="M46" s="22">
        <f t="shared" si="5"/>
        <v>0</v>
      </c>
      <c r="N46" s="22">
        <f t="shared" si="6"/>
        <v>1116903.125</v>
      </c>
      <c r="O46" s="22">
        <f t="shared" si="7"/>
        <v>0</v>
      </c>
      <c r="P46" s="22">
        <f t="shared" si="8"/>
        <v>0</v>
      </c>
      <c r="Q46" s="22" t="e">
        <f t="shared" si="4"/>
        <v>#DIV/0!</v>
      </c>
    </row>
    <row r="47" spans="1:17" s="22" customFormat="1">
      <c r="A47" s="22">
        <v>161016831</v>
      </c>
      <c r="B47" s="23" t="s">
        <v>496</v>
      </c>
      <c r="C47" s="22" t="s">
        <v>497</v>
      </c>
      <c r="D47" s="22" t="s">
        <v>259</v>
      </c>
      <c r="E47" s="22" t="s">
        <v>77</v>
      </c>
      <c r="F47" s="22">
        <v>2</v>
      </c>
      <c r="G47" s="22">
        <v>9</v>
      </c>
      <c r="H47" s="22">
        <v>0</v>
      </c>
      <c r="I47" s="22">
        <v>0</v>
      </c>
      <c r="J47" s="22">
        <v>1427524.75</v>
      </c>
      <c r="K47" s="22">
        <v>6561188.203125</v>
      </c>
      <c r="L47" s="22">
        <v>18751082.09375</v>
      </c>
      <c r="M47" s="22">
        <f t="shared" si="5"/>
        <v>0</v>
      </c>
      <c r="N47" s="22">
        <f t="shared" si="6"/>
        <v>1427524.75</v>
      </c>
      <c r="O47" s="22">
        <f t="shared" si="7"/>
        <v>6561188.203125</v>
      </c>
      <c r="P47" s="22">
        <f t="shared" si="8"/>
        <v>18751082.09375</v>
      </c>
      <c r="Q47" s="22" t="e">
        <f t="shared" si="4"/>
        <v>#DIV/0!</v>
      </c>
    </row>
    <row r="48" spans="1:17" s="22" customFormat="1">
      <c r="A48" s="22">
        <v>114326538</v>
      </c>
      <c r="B48" s="23" t="s">
        <v>505</v>
      </c>
      <c r="C48" s="22" t="s">
        <v>506</v>
      </c>
      <c r="D48" s="22" t="s">
        <v>265</v>
      </c>
      <c r="E48" s="22" t="s">
        <v>83</v>
      </c>
      <c r="F48" s="22">
        <v>4</v>
      </c>
      <c r="G48" s="22">
        <v>9</v>
      </c>
      <c r="H48" s="22">
        <v>0</v>
      </c>
      <c r="I48" s="22">
        <v>0</v>
      </c>
      <c r="J48" s="22">
        <v>4786500.625</v>
      </c>
      <c r="K48" s="22">
        <v>12521970.859375</v>
      </c>
      <c r="L48" s="22">
        <v>40115636.541666701</v>
      </c>
      <c r="M48" s="22">
        <f t="shared" si="5"/>
        <v>0</v>
      </c>
      <c r="N48" s="22">
        <f t="shared" si="6"/>
        <v>4786500.625</v>
      </c>
      <c r="O48" s="22">
        <f t="shared" si="7"/>
        <v>12521970.859375</v>
      </c>
      <c r="P48" s="22">
        <f t="shared" si="8"/>
        <v>40115636.541666701</v>
      </c>
      <c r="Q48" s="22" t="e">
        <f t="shared" si="4"/>
        <v>#DIV/0!</v>
      </c>
    </row>
    <row r="49" spans="1:17" s="22" customFormat="1">
      <c r="A49" s="22">
        <v>6677853</v>
      </c>
      <c r="B49" s="23" t="s">
        <v>647</v>
      </c>
      <c r="C49" s="22" t="s">
        <v>648</v>
      </c>
      <c r="D49" s="22" t="s">
        <v>361</v>
      </c>
      <c r="E49" s="22" t="s">
        <v>180</v>
      </c>
      <c r="F49" s="22">
        <v>1</v>
      </c>
      <c r="G49" s="22">
        <v>4</v>
      </c>
      <c r="H49" s="22">
        <v>0</v>
      </c>
      <c r="I49" s="22">
        <v>0</v>
      </c>
      <c r="J49" s="22">
        <v>44807922.5</v>
      </c>
      <c r="K49" s="22">
        <v>99158427</v>
      </c>
      <c r="L49" s="22">
        <v>0</v>
      </c>
      <c r="M49" s="22">
        <f t="shared" si="5"/>
        <v>0</v>
      </c>
      <c r="N49" s="22">
        <f t="shared" si="6"/>
        <v>44807922.5</v>
      </c>
      <c r="O49" s="22">
        <f t="shared" si="7"/>
        <v>99158427</v>
      </c>
      <c r="P49" s="22">
        <f t="shared" si="8"/>
        <v>0</v>
      </c>
      <c r="Q49" s="22" t="e">
        <f t="shared" si="4"/>
        <v>#DIV/0!</v>
      </c>
    </row>
    <row r="50" spans="1:17" s="22" customFormat="1">
      <c r="A50" s="22">
        <v>112807199</v>
      </c>
      <c r="B50" s="23" t="s">
        <v>569</v>
      </c>
      <c r="C50" s="22" t="s">
        <v>524</v>
      </c>
      <c r="D50" s="22" t="s">
        <v>305</v>
      </c>
      <c r="E50" s="22" t="s">
        <v>124</v>
      </c>
      <c r="F50" s="22">
        <v>3</v>
      </c>
      <c r="G50" s="22">
        <v>9</v>
      </c>
      <c r="H50" s="22">
        <v>0</v>
      </c>
      <c r="I50" s="22">
        <v>0</v>
      </c>
      <c r="J50" s="22">
        <v>7700907.125</v>
      </c>
      <c r="K50" s="22">
        <v>0</v>
      </c>
      <c r="L50" s="22">
        <v>1813222.390625</v>
      </c>
      <c r="M50" s="22">
        <f t="shared" si="5"/>
        <v>0</v>
      </c>
      <c r="N50" s="22">
        <f t="shared" si="6"/>
        <v>7700907.125</v>
      </c>
      <c r="O50" s="22">
        <f t="shared" si="7"/>
        <v>0</v>
      </c>
      <c r="P50" s="22">
        <f t="shared" si="8"/>
        <v>1813222.390625</v>
      </c>
      <c r="Q50" s="22" t="e">
        <f t="shared" si="4"/>
        <v>#DIV/0!</v>
      </c>
    </row>
    <row r="51" spans="1:17" s="22" customFormat="1">
      <c r="A51" s="22">
        <v>34365779</v>
      </c>
      <c r="B51" s="23" t="s">
        <v>579</v>
      </c>
      <c r="C51" s="22" t="s">
        <v>580</v>
      </c>
      <c r="D51" s="22" t="s">
        <v>312</v>
      </c>
      <c r="E51" s="22" t="s">
        <v>131</v>
      </c>
      <c r="F51" s="22">
        <v>2</v>
      </c>
      <c r="G51" s="22">
        <v>4</v>
      </c>
      <c r="H51" s="22">
        <v>0</v>
      </c>
      <c r="I51" s="22">
        <v>0</v>
      </c>
      <c r="J51" s="22">
        <v>12574303.25</v>
      </c>
      <c r="K51" s="22">
        <v>0</v>
      </c>
      <c r="L51" s="22">
        <v>0</v>
      </c>
      <c r="M51" s="22">
        <f t="shared" si="5"/>
        <v>0</v>
      </c>
      <c r="N51" s="22">
        <f t="shared" si="6"/>
        <v>12574303.25</v>
      </c>
      <c r="O51" s="22">
        <f t="shared" si="7"/>
        <v>0</v>
      </c>
      <c r="P51" s="22">
        <f t="shared" si="8"/>
        <v>0</v>
      </c>
      <c r="Q51" s="22" t="e">
        <f t="shared" si="4"/>
        <v>#DIV/0!</v>
      </c>
    </row>
    <row r="52" spans="1:17" s="22" customFormat="1">
      <c r="A52" s="22">
        <v>8567384</v>
      </c>
      <c r="B52" s="23" t="s">
        <v>581</v>
      </c>
      <c r="C52" s="22" t="s">
        <v>580</v>
      </c>
      <c r="D52" s="22" t="s">
        <v>313</v>
      </c>
      <c r="E52" s="22" t="s">
        <v>132</v>
      </c>
      <c r="F52" s="22">
        <v>2</v>
      </c>
      <c r="G52" s="22">
        <v>4</v>
      </c>
      <c r="H52" s="22">
        <v>0</v>
      </c>
      <c r="I52" s="22">
        <v>0</v>
      </c>
      <c r="J52" s="22">
        <v>862129.703125</v>
      </c>
      <c r="K52" s="22">
        <v>0</v>
      </c>
      <c r="L52" s="22">
        <v>0</v>
      </c>
      <c r="M52" s="22">
        <f t="shared" si="5"/>
        <v>0</v>
      </c>
      <c r="N52" s="22">
        <f t="shared" si="6"/>
        <v>862129.703125</v>
      </c>
      <c r="O52" s="22">
        <f t="shared" si="7"/>
        <v>0</v>
      </c>
      <c r="P52" s="22">
        <f t="shared" si="8"/>
        <v>0</v>
      </c>
      <c r="Q52" s="22" t="e">
        <f t="shared" si="4"/>
        <v>#DIV/0!</v>
      </c>
    </row>
    <row r="53" spans="1:17" s="22" customFormat="1">
      <c r="A53" s="22">
        <v>6677829</v>
      </c>
      <c r="B53" s="23" t="s">
        <v>479</v>
      </c>
      <c r="C53" s="22" t="s">
        <v>402</v>
      </c>
      <c r="D53" s="22" t="s">
        <v>249</v>
      </c>
      <c r="E53" s="22" t="s">
        <v>67</v>
      </c>
      <c r="F53" s="22">
        <v>6</v>
      </c>
      <c r="G53" s="22">
        <v>31</v>
      </c>
      <c r="H53" s="22">
        <v>0</v>
      </c>
      <c r="I53" s="22">
        <v>0</v>
      </c>
      <c r="J53" s="22">
        <v>4606414.375</v>
      </c>
      <c r="K53" s="22">
        <v>0</v>
      </c>
      <c r="L53" s="22">
        <v>5676149.625</v>
      </c>
      <c r="M53" s="22">
        <f t="shared" si="5"/>
        <v>0</v>
      </c>
      <c r="N53" s="22">
        <f t="shared" si="6"/>
        <v>4606414.375</v>
      </c>
      <c r="O53" s="22">
        <f t="shared" si="7"/>
        <v>0</v>
      </c>
      <c r="P53" s="22">
        <f t="shared" si="8"/>
        <v>5676149.625</v>
      </c>
      <c r="Q53" s="22" t="e">
        <f t="shared" si="4"/>
        <v>#DIV/0!</v>
      </c>
    </row>
    <row r="54" spans="1:17" s="22" customFormat="1">
      <c r="A54" s="22">
        <v>38348308</v>
      </c>
      <c r="B54" s="23" t="s">
        <v>537</v>
      </c>
      <c r="C54" s="22" t="s">
        <v>538</v>
      </c>
      <c r="D54" s="22" t="s">
        <v>285</v>
      </c>
      <c r="E54" s="22" t="s">
        <v>103</v>
      </c>
      <c r="F54" s="22">
        <v>2</v>
      </c>
      <c r="G54" s="22">
        <v>5</v>
      </c>
      <c r="H54" s="22">
        <v>0</v>
      </c>
      <c r="I54" s="22">
        <v>0</v>
      </c>
      <c r="J54" s="22">
        <v>4059746.40625</v>
      </c>
      <c r="K54" s="22">
        <v>1184058.8125</v>
      </c>
      <c r="L54" s="22">
        <v>6317848.5859375</v>
      </c>
      <c r="M54" s="22">
        <f t="shared" si="5"/>
        <v>0</v>
      </c>
      <c r="N54" s="22">
        <f t="shared" si="6"/>
        <v>4059746.40625</v>
      </c>
      <c r="O54" s="22">
        <f t="shared" si="7"/>
        <v>1184058.8125</v>
      </c>
      <c r="P54" s="22">
        <f t="shared" si="8"/>
        <v>6317848.5859375</v>
      </c>
      <c r="Q54" s="22" t="e">
        <f t="shared" si="4"/>
        <v>#DIV/0!</v>
      </c>
    </row>
    <row r="55" spans="1:17" s="22" customFormat="1">
      <c r="A55" s="22">
        <v>27753981</v>
      </c>
      <c r="B55" s="23" t="s">
        <v>546</v>
      </c>
      <c r="C55" s="22" t="s">
        <v>478</v>
      </c>
      <c r="D55" s="22" t="s">
        <v>291</v>
      </c>
      <c r="E55" s="22" t="s">
        <v>110</v>
      </c>
      <c r="F55" s="22">
        <v>4</v>
      </c>
      <c r="G55" s="22">
        <v>4</v>
      </c>
      <c r="H55" s="22">
        <v>0</v>
      </c>
      <c r="I55" s="22">
        <v>0</v>
      </c>
      <c r="J55" s="22">
        <v>3180658.49609375</v>
      </c>
      <c r="K55" s="22">
        <v>0</v>
      </c>
      <c r="L55" s="22">
        <v>0</v>
      </c>
      <c r="M55" s="22">
        <f t="shared" si="5"/>
        <v>0</v>
      </c>
      <c r="N55" s="22">
        <f t="shared" si="6"/>
        <v>3180658.49609375</v>
      </c>
      <c r="O55" s="22">
        <f t="shared" si="7"/>
        <v>0</v>
      </c>
      <c r="P55" s="22">
        <f t="shared" si="8"/>
        <v>0</v>
      </c>
      <c r="Q55" s="22" t="e">
        <f t="shared" si="4"/>
        <v>#DIV/0!</v>
      </c>
    </row>
    <row r="56" spans="1:17" s="22" customFormat="1">
      <c r="A56" s="22">
        <v>298676444</v>
      </c>
      <c r="B56" s="23" t="s">
        <v>653</v>
      </c>
      <c r="C56" s="22" t="s">
        <v>654</v>
      </c>
      <c r="D56" s="22" t="s">
        <v>365</v>
      </c>
      <c r="E56" s="22" t="s">
        <v>184</v>
      </c>
      <c r="F56" s="22">
        <v>1</v>
      </c>
      <c r="G56" s="22">
        <v>3</v>
      </c>
      <c r="H56" s="22">
        <v>0</v>
      </c>
      <c r="I56" s="22">
        <v>0</v>
      </c>
      <c r="J56" s="22">
        <v>2673912.25</v>
      </c>
      <c r="K56" s="22">
        <v>3008842.875</v>
      </c>
      <c r="L56" s="22">
        <v>6088361.5</v>
      </c>
      <c r="M56" s="22">
        <f t="shared" si="5"/>
        <v>0</v>
      </c>
      <c r="N56" s="22">
        <f t="shared" si="6"/>
        <v>2673912.25</v>
      </c>
      <c r="O56" s="22">
        <f t="shared" si="7"/>
        <v>3008842.875</v>
      </c>
      <c r="P56" s="22">
        <f t="shared" si="8"/>
        <v>6088361.5</v>
      </c>
      <c r="Q56" s="22" t="e">
        <f t="shared" si="4"/>
        <v>#DIV/0!</v>
      </c>
    </row>
    <row r="57" spans="1:17" s="22" customFormat="1">
      <c r="A57" s="22">
        <v>218931186</v>
      </c>
      <c r="B57" s="23" t="s">
        <v>461</v>
      </c>
      <c r="C57" s="22" t="s">
        <v>462</v>
      </c>
      <c r="D57" s="22" t="s">
        <v>238</v>
      </c>
      <c r="E57" s="22" t="s">
        <v>56</v>
      </c>
      <c r="F57" s="22">
        <v>7</v>
      </c>
      <c r="G57" s="22">
        <v>18</v>
      </c>
      <c r="H57" s="22">
        <v>0</v>
      </c>
      <c r="I57" s="22">
        <v>0</v>
      </c>
      <c r="J57" s="22">
        <v>15300957.615234381</v>
      </c>
      <c r="K57" s="22">
        <v>10272054.7265625</v>
      </c>
      <c r="L57" s="22">
        <v>34047283.28125</v>
      </c>
      <c r="M57" s="22">
        <f t="shared" si="5"/>
        <v>0</v>
      </c>
      <c r="N57" s="22">
        <f t="shared" si="6"/>
        <v>15300957.615234381</v>
      </c>
      <c r="O57" s="22">
        <f t="shared" si="7"/>
        <v>10272054.7265625</v>
      </c>
      <c r="P57" s="22">
        <f t="shared" si="8"/>
        <v>34047283.28125</v>
      </c>
      <c r="Q57" s="22" t="e">
        <f t="shared" si="4"/>
        <v>#DIV/0!</v>
      </c>
    </row>
    <row r="58" spans="1:17" s="22" customFormat="1">
      <c r="A58" s="22">
        <v>262205246</v>
      </c>
      <c r="B58" s="23" t="s">
        <v>453</v>
      </c>
      <c r="C58" s="22" t="s">
        <v>454</v>
      </c>
      <c r="D58" s="22" t="s">
        <v>232</v>
      </c>
      <c r="E58" s="22" t="s">
        <v>50</v>
      </c>
      <c r="F58" s="22">
        <v>7</v>
      </c>
      <c r="G58" s="22">
        <v>22</v>
      </c>
      <c r="H58" s="22">
        <v>0</v>
      </c>
      <c r="I58" s="22">
        <v>0</v>
      </c>
      <c r="J58" s="22">
        <v>5868301.8411458302</v>
      </c>
      <c r="K58" s="22">
        <v>0</v>
      </c>
      <c r="L58" s="22">
        <v>862718.6875</v>
      </c>
      <c r="M58" s="22">
        <f t="shared" si="5"/>
        <v>0</v>
      </c>
      <c r="N58" s="22">
        <f t="shared" si="6"/>
        <v>5868301.8411458302</v>
      </c>
      <c r="O58" s="22">
        <f t="shared" si="7"/>
        <v>0</v>
      </c>
      <c r="P58" s="22">
        <f t="shared" si="8"/>
        <v>862718.6875</v>
      </c>
      <c r="Q58" s="22" t="e">
        <f t="shared" si="4"/>
        <v>#DIV/0!</v>
      </c>
    </row>
    <row r="59" spans="1:17" s="22" customFormat="1">
      <c r="A59" s="22">
        <v>117647238</v>
      </c>
      <c r="B59" s="23" t="s">
        <v>553</v>
      </c>
      <c r="C59" s="22" t="s">
        <v>381</v>
      </c>
      <c r="D59" s="22" t="s">
        <v>295</v>
      </c>
      <c r="E59" s="22" t="s">
        <v>114</v>
      </c>
      <c r="F59" s="22">
        <v>2</v>
      </c>
      <c r="G59" s="22">
        <v>4</v>
      </c>
      <c r="H59" s="22">
        <v>0</v>
      </c>
      <c r="I59" s="22">
        <v>0</v>
      </c>
      <c r="J59" s="22">
        <v>600225.03125</v>
      </c>
      <c r="K59" s="22">
        <v>4142467.1015625</v>
      </c>
      <c r="L59" s="22">
        <v>0</v>
      </c>
      <c r="M59" s="22">
        <f t="shared" si="5"/>
        <v>0</v>
      </c>
      <c r="N59" s="22">
        <f t="shared" si="6"/>
        <v>600225.03125</v>
      </c>
      <c r="O59" s="22">
        <f t="shared" si="7"/>
        <v>4142467.1015625</v>
      </c>
      <c r="P59" s="22">
        <f t="shared" si="8"/>
        <v>0</v>
      </c>
      <c r="Q59" s="22" t="e">
        <f t="shared" si="4"/>
        <v>#DIV/0!</v>
      </c>
    </row>
    <row r="60" spans="1:17" s="22" customFormat="1">
      <c r="A60" s="22">
        <v>161353485</v>
      </c>
      <c r="B60" s="23" t="s">
        <v>616</v>
      </c>
      <c r="C60" s="22" t="s">
        <v>617</v>
      </c>
      <c r="D60" s="22" t="s">
        <v>339</v>
      </c>
      <c r="E60" s="22" t="s">
        <v>158</v>
      </c>
      <c r="F60" s="22">
        <v>1</v>
      </c>
      <c r="G60" s="22">
        <v>5</v>
      </c>
      <c r="H60" s="22">
        <v>3370214.21875</v>
      </c>
      <c r="I60" s="22">
        <v>2560574.3125</v>
      </c>
      <c r="J60" s="22">
        <v>4235527.71875</v>
      </c>
      <c r="K60" s="22">
        <v>5157450.75</v>
      </c>
      <c r="L60" s="22">
        <v>5128463.5</v>
      </c>
      <c r="M60" s="22">
        <v>0</v>
      </c>
      <c r="N60" s="22">
        <f t="shared" si="6"/>
        <v>865313.5</v>
      </c>
      <c r="O60" s="22">
        <f t="shared" si="7"/>
        <v>1787236.53125</v>
      </c>
      <c r="P60" s="22">
        <f t="shared" si="8"/>
        <v>1758249.28125</v>
      </c>
      <c r="Q60" s="22" t="e">
        <f t="shared" si="4"/>
        <v>#DIV/0!</v>
      </c>
    </row>
    <row r="61" spans="1:17" s="22" customFormat="1">
      <c r="A61" s="22">
        <v>169234810</v>
      </c>
      <c r="B61" s="23" t="s">
        <v>544</v>
      </c>
      <c r="C61" s="22" t="s">
        <v>399</v>
      </c>
      <c r="D61" s="22" t="s">
        <v>289</v>
      </c>
      <c r="E61" s="22" t="s">
        <v>108</v>
      </c>
      <c r="F61" s="22">
        <v>2</v>
      </c>
      <c r="G61" s="22">
        <v>4</v>
      </c>
      <c r="H61" s="22">
        <v>0</v>
      </c>
      <c r="I61" s="22">
        <v>0</v>
      </c>
      <c r="J61" s="22">
        <v>3797637.9375</v>
      </c>
      <c r="K61" s="22">
        <v>0</v>
      </c>
      <c r="L61" s="22">
        <v>1643094.515625</v>
      </c>
      <c r="M61" s="22">
        <f t="shared" ref="M61:M124" si="9">I61-H61</f>
        <v>0</v>
      </c>
      <c r="N61" s="22">
        <f t="shared" si="6"/>
        <v>3797637.9375</v>
      </c>
      <c r="O61" s="22">
        <f t="shared" si="7"/>
        <v>0</v>
      </c>
      <c r="P61" s="22">
        <f t="shared" si="8"/>
        <v>1643094.515625</v>
      </c>
      <c r="Q61" s="22" t="e">
        <f t="shared" si="4"/>
        <v>#DIV/0!</v>
      </c>
    </row>
    <row r="62" spans="1:17" s="22" customFormat="1">
      <c r="A62" s="22">
        <v>40254353</v>
      </c>
      <c r="B62" s="23" t="s">
        <v>590</v>
      </c>
      <c r="C62" s="22" t="s">
        <v>408</v>
      </c>
      <c r="D62" s="22" t="s">
        <v>321</v>
      </c>
      <c r="E62" s="22" t="s">
        <v>140</v>
      </c>
      <c r="F62" s="22">
        <v>2</v>
      </c>
      <c r="G62" s="22">
        <v>13</v>
      </c>
      <c r="H62" s="22">
        <v>0</v>
      </c>
      <c r="I62" s="22">
        <v>0</v>
      </c>
      <c r="J62" s="22">
        <v>382955.09375</v>
      </c>
      <c r="K62" s="22">
        <v>0</v>
      </c>
      <c r="L62" s="22">
        <v>0</v>
      </c>
      <c r="M62" s="22">
        <f t="shared" si="9"/>
        <v>0</v>
      </c>
      <c r="N62" s="22">
        <f t="shared" si="6"/>
        <v>382955.09375</v>
      </c>
      <c r="O62" s="22">
        <f t="shared" si="7"/>
        <v>0</v>
      </c>
      <c r="P62" s="22">
        <f t="shared" si="8"/>
        <v>0</v>
      </c>
      <c r="Q62" s="22" t="e">
        <f t="shared" si="4"/>
        <v>#DIV/0!</v>
      </c>
    </row>
    <row r="63" spans="1:17" s="22" customFormat="1">
      <c r="A63" s="22">
        <v>90669983</v>
      </c>
      <c r="B63" s="23" t="s">
        <v>643</v>
      </c>
      <c r="C63" s="22" t="s">
        <v>399</v>
      </c>
      <c r="D63" s="22" t="s">
        <v>358</v>
      </c>
      <c r="E63" s="22" t="s">
        <v>177</v>
      </c>
      <c r="F63" s="22">
        <v>1</v>
      </c>
      <c r="G63" s="22">
        <v>1</v>
      </c>
      <c r="H63" s="22">
        <v>0</v>
      </c>
      <c r="I63" s="22">
        <v>0</v>
      </c>
      <c r="J63" s="22">
        <v>401207.90625</v>
      </c>
      <c r="K63" s="22">
        <v>0</v>
      </c>
      <c r="L63" s="22">
        <v>0</v>
      </c>
      <c r="M63" s="22">
        <f t="shared" si="9"/>
        <v>0</v>
      </c>
      <c r="N63" s="22">
        <f t="shared" si="6"/>
        <v>401207.90625</v>
      </c>
      <c r="O63" s="22">
        <f t="shared" si="7"/>
        <v>0</v>
      </c>
      <c r="P63" s="22">
        <f t="shared" si="8"/>
        <v>0</v>
      </c>
      <c r="Q63" s="22" t="e">
        <f t="shared" si="4"/>
        <v>#DIV/0!</v>
      </c>
    </row>
    <row r="64" spans="1:17" s="22" customFormat="1">
      <c r="A64" s="22">
        <v>109627663</v>
      </c>
      <c r="B64" s="23" t="s">
        <v>456</v>
      </c>
      <c r="C64" s="22" t="s">
        <v>406</v>
      </c>
      <c r="D64" s="22" t="s">
        <v>234</v>
      </c>
      <c r="E64" s="22" t="s">
        <v>52</v>
      </c>
      <c r="F64" s="22">
        <v>8</v>
      </c>
      <c r="G64" s="22">
        <v>17</v>
      </c>
      <c r="H64" s="22">
        <v>0</v>
      </c>
      <c r="I64" s="22">
        <v>0</v>
      </c>
      <c r="J64" s="22">
        <v>3832655.1770833302</v>
      </c>
      <c r="K64" s="22">
        <v>2072573.203125</v>
      </c>
      <c r="L64" s="22">
        <v>27711420.619791701</v>
      </c>
      <c r="M64" s="22">
        <f t="shared" si="9"/>
        <v>0</v>
      </c>
      <c r="N64" s="22">
        <f t="shared" si="6"/>
        <v>3832655.1770833302</v>
      </c>
      <c r="O64" s="22">
        <f t="shared" si="7"/>
        <v>2072573.203125</v>
      </c>
      <c r="P64" s="22">
        <f t="shared" si="8"/>
        <v>27711420.619791701</v>
      </c>
      <c r="Q64" s="22" t="e">
        <f t="shared" si="4"/>
        <v>#DIV/0!</v>
      </c>
    </row>
    <row r="65" spans="1:17" s="22" customFormat="1">
      <c r="A65" s="22">
        <v>6680241</v>
      </c>
      <c r="B65" s="23" t="s">
        <v>382</v>
      </c>
      <c r="C65" s="22" t="s">
        <v>383</v>
      </c>
      <c r="D65" s="22" t="s">
        <v>191</v>
      </c>
      <c r="E65" s="22" t="s">
        <v>9</v>
      </c>
      <c r="F65" s="22">
        <v>15</v>
      </c>
      <c r="G65" s="22">
        <v>180</v>
      </c>
      <c r="H65" s="22">
        <v>0</v>
      </c>
      <c r="I65" s="22">
        <v>603769.0390625</v>
      </c>
      <c r="J65" s="22">
        <v>177754005.42057288</v>
      </c>
      <c r="K65" s="22">
        <v>168577994.015625</v>
      </c>
      <c r="L65" s="22">
        <v>468584127.38541698</v>
      </c>
      <c r="M65" s="22">
        <f t="shared" si="9"/>
        <v>603769.0390625</v>
      </c>
      <c r="N65" s="22">
        <f t="shared" si="6"/>
        <v>177754005.42057288</v>
      </c>
      <c r="O65" s="22">
        <f t="shared" si="7"/>
        <v>168577994.015625</v>
      </c>
      <c r="P65" s="22">
        <f t="shared" si="8"/>
        <v>468584127.38541698</v>
      </c>
      <c r="Q65" s="22">
        <f t="shared" si="4"/>
        <v>294.40728808582122</v>
      </c>
    </row>
    <row r="66" spans="1:17" s="22" customFormat="1">
      <c r="A66" s="22">
        <v>67906168</v>
      </c>
      <c r="B66" s="23" t="s">
        <v>429</v>
      </c>
      <c r="C66" s="22" t="s">
        <v>416</v>
      </c>
      <c r="D66" s="22" t="s">
        <v>218</v>
      </c>
      <c r="E66" s="22" t="s">
        <v>36</v>
      </c>
      <c r="F66" s="22">
        <v>15</v>
      </c>
      <c r="G66" s="22">
        <v>21</v>
      </c>
      <c r="H66" s="22">
        <v>0</v>
      </c>
      <c r="I66" s="22">
        <v>1010560.40625</v>
      </c>
      <c r="J66" s="22">
        <v>17311012.302083299</v>
      </c>
      <c r="K66" s="22">
        <v>0</v>
      </c>
      <c r="L66" s="22">
        <v>863435.4453125</v>
      </c>
      <c r="M66" s="22">
        <f t="shared" si="9"/>
        <v>1010560.40625</v>
      </c>
      <c r="N66" s="22">
        <f t="shared" si="6"/>
        <v>17311012.302083299</v>
      </c>
      <c r="O66" s="22">
        <f t="shared" si="7"/>
        <v>0</v>
      </c>
      <c r="P66" s="22">
        <f t="shared" si="8"/>
        <v>863435.4453125</v>
      </c>
      <c r="Q66" s="22">
        <f t="shared" ref="Q66:Q129" si="10">N66/M66</f>
        <v>17.130111366940664</v>
      </c>
    </row>
    <row r="67" spans="1:17" s="22" customFormat="1">
      <c r="A67" s="22">
        <v>171846245</v>
      </c>
      <c r="B67" s="23" t="s">
        <v>591</v>
      </c>
      <c r="C67" s="22" t="s">
        <v>416</v>
      </c>
      <c r="D67" s="22" t="s">
        <v>322</v>
      </c>
      <c r="E67" s="22" t="s">
        <v>141</v>
      </c>
      <c r="F67" s="22">
        <v>2</v>
      </c>
      <c r="G67" s="22">
        <v>5</v>
      </c>
      <c r="H67" s="22">
        <v>0</v>
      </c>
      <c r="I67" s="22">
        <v>671435.4609375</v>
      </c>
      <c r="J67" s="22">
        <v>8702071.25</v>
      </c>
      <c r="K67" s="22">
        <v>0</v>
      </c>
      <c r="L67" s="22">
        <v>0</v>
      </c>
      <c r="M67" s="22">
        <f t="shared" si="9"/>
        <v>671435.4609375</v>
      </c>
      <c r="N67" s="22">
        <f t="shared" si="6"/>
        <v>8702071.25</v>
      </c>
      <c r="O67" s="22">
        <f t="shared" si="7"/>
        <v>0</v>
      </c>
      <c r="P67" s="22">
        <f t="shared" si="8"/>
        <v>0</v>
      </c>
      <c r="Q67" s="22">
        <f t="shared" si="10"/>
        <v>12.960398662664653</v>
      </c>
    </row>
    <row r="68" spans="1:17" s="22" customFormat="1">
      <c r="A68" s="22">
        <v>110225364</v>
      </c>
      <c r="B68" s="23" t="s">
        <v>410</v>
      </c>
      <c r="C68" s="22" t="s">
        <v>411</v>
      </c>
      <c r="D68" s="22" t="s">
        <v>207</v>
      </c>
      <c r="E68" s="22" t="s">
        <v>25</v>
      </c>
      <c r="F68" s="22">
        <v>22</v>
      </c>
      <c r="G68" s="22">
        <v>39</v>
      </c>
      <c r="H68" s="22">
        <v>0</v>
      </c>
      <c r="I68" s="22">
        <v>2254636.625</v>
      </c>
      <c r="J68" s="22">
        <v>22168562.895833299</v>
      </c>
      <c r="K68" s="22">
        <v>0</v>
      </c>
      <c r="L68" s="22">
        <v>10323541.76041667</v>
      </c>
      <c r="M68" s="22">
        <f t="shared" si="9"/>
        <v>2254636.625</v>
      </c>
      <c r="N68" s="22">
        <f t="shared" si="6"/>
        <v>22168562.895833299</v>
      </c>
      <c r="O68" s="22">
        <f t="shared" si="7"/>
        <v>0</v>
      </c>
      <c r="P68" s="22">
        <f t="shared" si="8"/>
        <v>10323541.76041667</v>
      </c>
      <c r="Q68" s="22">
        <f t="shared" si="10"/>
        <v>9.8324327077909057</v>
      </c>
    </row>
    <row r="69" spans="1:17" s="22" customFormat="1">
      <c r="A69" s="22">
        <v>13626034</v>
      </c>
      <c r="B69" s="23" t="s">
        <v>477</v>
      </c>
      <c r="C69" s="22" t="s">
        <v>478</v>
      </c>
      <c r="D69" s="22" t="s">
        <v>248</v>
      </c>
      <c r="E69" s="22" t="s">
        <v>66</v>
      </c>
      <c r="F69" s="22">
        <v>5</v>
      </c>
      <c r="G69" s="22">
        <v>9</v>
      </c>
      <c r="H69" s="22">
        <v>0</v>
      </c>
      <c r="I69" s="22">
        <v>5411396.75</v>
      </c>
      <c r="J69" s="22">
        <v>48455942.96875</v>
      </c>
      <c r="K69" s="22">
        <v>0</v>
      </c>
      <c r="L69" s="22">
        <v>3419714.1875</v>
      </c>
      <c r="M69" s="22">
        <f t="shared" si="9"/>
        <v>5411396.75</v>
      </c>
      <c r="N69" s="22">
        <f t="shared" si="6"/>
        <v>48455942.96875</v>
      </c>
      <c r="O69" s="22">
        <f t="shared" si="7"/>
        <v>0</v>
      </c>
      <c r="P69" s="22">
        <f t="shared" si="8"/>
        <v>3419714.1875</v>
      </c>
      <c r="Q69" s="22">
        <f t="shared" si="10"/>
        <v>8.954424376432943</v>
      </c>
    </row>
    <row r="70" spans="1:17" s="22" customFormat="1">
      <c r="A70" s="22">
        <v>170650717</v>
      </c>
      <c r="B70" s="23" t="s">
        <v>463</v>
      </c>
      <c r="C70" s="22" t="s">
        <v>464</v>
      </c>
      <c r="D70" s="22" t="s">
        <v>239</v>
      </c>
      <c r="E70" s="22" t="s">
        <v>57</v>
      </c>
      <c r="F70" s="22">
        <v>5</v>
      </c>
      <c r="G70" s="22">
        <v>16</v>
      </c>
      <c r="H70" s="22">
        <v>0</v>
      </c>
      <c r="I70" s="22">
        <v>3583225.5</v>
      </c>
      <c r="J70" s="22">
        <v>32020190.322916701</v>
      </c>
      <c r="K70" s="22">
        <v>0</v>
      </c>
      <c r="L70" s="22">
        <v>1503255.5</v>
      </c>
      <c r="M70" s="22">
        <f t="shared" si="9"/>
        <v>3583225.5</v>
      </c>
      <c r="N70" s="22">
        <f t="shared" si="6"/>
        <v>32020190.322916701</v>
      </c>
      <c r="O70" s="22">
        <f t="shared" si="7"/>
        <v>0</v>
      </c>
      <c r="P70" s="22">
        <f t="shared" si="8"/>
        <v>1503255.5</v>
      </c>
      <c r="Q70" s="22">
        <f t="shared" si="10"/>
        <v>8.9361359822084037</v>
      </c>
    </row>
    <row r="71" spans="1:17" s="22" customFormat="1">
      <c r="A71" s="22">
        <v>31542626</v>
      </c>
      <c r="B71" s="23" t="s">
        <v>437</v>
      </c>
      <c r="C71" s="22" t="s">
        <v>438</v>
      </c>
      <c r="D71" s="22" t="s">
        <v>223</v>
      </c>
      <c r="E71" s="22" t="s">
        <v>41</v>
      </c>
      <c r="F71" s="22">
        <v>10</v>
      </c>
      <c r="G71" s="22">
        <v>39</v>
      </c>
      <c r="H71" s="22">
        <v>0</v>
      </c>
      <c r="I71" s="22">
        <v>5285404.9869791698</v>
      </c>
      <c r="J71" s="22">
        <v>46252558.901041701</v>
      </c>
      <c r="K71" s="22">
        <v>3294093.4375</v>
      </c>
      <c r="L71" s="22">
        <v>20528603.572916701</v>
      </c>
      <c r="M71" s="22">
        <f t="shared" si="9"/>
        <v>5285404.9869791698</v>
      </c>
      <c r="N71" s="22">
        <f t="shared" si="6"/>
        <v>46252558.901041701</v>
      </c>
      <c r="O71" s="22">
        <f t="shared" si="7"/>
        <v>3294093.4375</v>
      </c>
      <c r="P71" s="22">
        <f t="shared" si="8"/>
        <v>20528603.572916701</v>
      </c>
      <c r="Q71" s="22">
        <f t="shared" si="10"/>
        <v>8.750996189504292</v>
      </c>
    </row>
    <row r="72" spans="1:17" s="22" customFormat="1">
      <c r="A72" s="22">
        <v>169646141</v>
      </c>
      <c r="B72" s="23" t="s">
        <v>564</v>
      </c>
      <c r="C72" s="22" t="s">
        <v>381</v>
      </c>
      <c r="D72" s="22" t="s">
        <v>301</v>
      </c>
      <c r="E72" s="22" t="s">
        <v>120</v>
      </c>
      <c r="F72" s="22">
        <v>3</v>
      </c>
      <c r="G72" s="22">
        <v>7</v>
      </c>
      <c r="H72" s="22">
        <v>586374.59375</v>
      </c>
      <c r="I72" s="22">
        <v>1011530.65625</v>
      </c>
      <c r="J72" s="22">
        <v>3243532.71875</v>
      </c>
      <c r="K72" s="22">
        <v>577947.015625</v>
      </c>
      <c r="L72" s="22">
        <v>2905278.359375</v>
      </c>
      <c r="M72" s="22">
        <f t="shared" si="9"/>
        <v>425156.0625</v>
      </c>
      <c r="N72" s="22">
        <f t="shared" si="6"/>
        <v>2657158.125</v>
      </c>
      <c r="O72" s="22">
        <f t="shared" si="7"/>
        <v>-8427.578125</v>
      </c>
      <c r="P72" s="22">
        <f t="shared" si="8"/>
        <v>2318903.765625</v>
      </c>
      <c r="Q72" s="22">
        <f t="shared" si="10"/>
        <v>6.2498417860382736</v>
      </c>
    </row>
    <row r="73" spans="1:17" s="22" customFormat="1">
      <c r="A73" s="22">
        <v>254911067</v>
      </c>
      <c r="B73" s="23" t="s">
        <v>415</v>
      </c>
      <c r="C73" s="22" t="s">
        <v>416</v>
      </c>
      <c r="D73" s="22" t="s">
        <v>211</v>
      </c>
      <c r="E73" s="22" t="s">
        <v>29</v>
      </c>
      <c r="F73" s="22">
        <v>12</v>
      </c>
      <c r="G73" s="22">
        <v>55</v>
      </c>
      <c r="H73" s="22">
        <v>0</v>
      </c>
      <c r="I73" s="22">
        <v>4147561.1328125</v>
      </c>
      <c r="J73" s="22">
        <v>25497133.800130166</v>
      </c>
      <c r="K73" s="22">
        <v>3668699.3411458302</v>
      </c>
      <c r="L73" s="22">
        <v>22329633.325520799</v>
      </c>
      <c r="M73" s="22">
        <f t="shared" si="9"/>
        <v>4147561.1328125</v>
      </c>
      <c r="N73" s="22">
        <f t="shared" si="6"/>
        <v>25497133.800130166</v>
      </c>
      <c r="O73" s="22">
        <f t="shared" si="7"/>
        <v>3668699.3411458302</v>
      </c>
      <c r="P73" s="22">
        <f t="shared" si="8"/>
        <v>22329633.325520799</v>
      </c>
      <c r="Q73" s="22">
        <f t="shared" si="10"/>
        <v>6.1475004185990914</v>
      </c>
    </row>
    <row r="74" spans="1:17" s="22" customFormat="1">
      <c r="A74" s="22">
        <v>111185900</v>
      </c>
      <c r="B74" s="23" t="s">
        <v>487</v>
      </c>
      <c r="C74" s="22" t="s">
        <v>488</v>
      </c>
      <c r="D74" s="22" t="s">
        <v>254</v>
      </c>
      <c r="E74" s="22" t="s">
        <v>72</v>
      </c>
      <c r="F74" s="22">
        <v>5</v>
      </c>
      <c r="G74" s="22">
        <v>18</v>
      </c>
      <c r="H74" s="22">
        <v>0</v>
      </c>
      <c r="I74" s="22">
        <v>1337442.9453125</v>
      </c>
      <c r="J74" s="22">
        <v>7817858.3125</v>
      </c>
      <c r="K74" s="22">
        <v>1733818.13671875</v>
      </c>
      <c r="L74" s="22">
        <v>12471415.16015625</v>
      </c>
      <c r="M74" s="22">
        <f t="shared" si="9"/>
        <v>1337442.9453125</v>
      </c>
      <c r="N74" s="22">
        <f t="shared" si="6"/>
        <v>7817858.3125</v>
      </c>
      <c r="O74" s="22">
        <f t="shared" si="7"/>
        <v>1733818.13671875</v>
      </c>
      <c r="P74" s="22">
        <f t="shared" si="8"/>
        <v>12471415.16015625</v>
      </c>
      <c r="Q74" s="22">
        <f t="shared" si="10"/>
        <v>5.8453770606815079</v>
      </c>
    </row>
    <row r="75" spans="1:17" s="22" customFormat="1">
      <c r="A75" s="22">
        <v>14010847</v>
      </c>
      <c r="B75" s="23" t="s">
        <v>403</v>
      </c>
      <c r="C75" s="22" t="s">
        <v>404</v>
      </c>
      <c r="D75" s="22" t="s">
        <v>203</v>
      </c>
      <c r="E75" s="22" t="s">
        <v>21</v>
      </c>
      <c r="F75" s="22">
        <v>13</v>
      </c>
      <c r="G75" s="22">
        <v>104</v>
      </c>
      <c r="H75" s="22">
        <v>0</v>
      </c>
      <c r="I75" s="22">
        <v>7885615.4635416698</v>
      </c>
      <c r="J75" s="22">
        <v>41602575.131510451</v>
      </c>
      <c r="K75" s="22">
        <v>64153644.192708299</v>
      </c>
      <c r="L75" s="22">
        <v>110242456.71875003</v>
      </c>
      <c r="M75" s="22">
        <f t="shared" si="9"/>
        <v>7885615.4635416698</v>
      </c>
      <c r="N75" s="22">
        <f t="shared" si="6"/>
        <v>41602575.131510451</v>
      </c>
      <c r="O75" s="22">
        <f t="shared" si="7"/>
        <v>64153644.192708299</v>
      </c>
      <c r="P75" s="22">
        <f t="shared" si="8"/>
        <v>110242456.71875003</v>
      </c>
      <c r="Q75" s="22">
        <f t="shared" si="10"/>
        <v>5.2757549900645886</v>
      </c>
    </row>
    <row r="76" spans="1:17" s="22" customFormat="1">
      <c r="A76" s="22">
        <v>31044459</v>
      </c>
      <c r="B76" s="23" t="s">
        <v>452</v>
      </c>
      <c r="C76" s="22" t="s">
        <v>408</v>
      </c>
      <c r="D76" s="22" t="s">
        <v>231</v>
      </c>
      <c r="E76" s="22" t="s">
        <v>49</v>
      </c>
      <c r="F76" s="22">
        <v>11</v>
      </c>
      <c r="G76" s="22">
        <v>40</v>
      </c>
      <c r="H76" s="22">
        <v>5661990.921875</v>
      </c>
      <c r="I76" s="22">
        <v>13148415.3958333</v>
      </c>
      <c r="J76" s="22">
        <v>44260358.4375</v>
      </c>
      <c r="K76" s="22">
        <v>15335625.70377608</v>
      </c>
      <c r="L76" s="22">
        <v>7364462.1041666698</v>
      </c>
      <c r="M76" s="22">
        <f t="shared" si="9"/>
        <v>7486424.4739583004</v>
      </c>
      <c r="N76" s="22">
        <f t="shared" si="6"/>
        <v>38598367.515625</v>
      </c>
      <c r="O76" s="22">
        <f t="shared" si="7"/>
        <v>9673634.7819010802</v>
      </c>
      <c r="P76" s="22">
        <f t="shared" si="8"/>
        <v>1702471.1822916698</v>
      </c>
      <c r="Q76" s="22">
        <f t="shared" si="10"/>
        <v>5.1557813279076425</v>
      </c>
    </row>
    <row r="77" spans="1:17" s="22" customFormat="1">
      <c r="A77" s="22">
        <v>38327623</v>
      </c>
      <c r="B77" s="23" t="s">
        <v>450</v>
      </c>
      <c r="C77" s="22" t="s">
        <v>451</v>
      </c>
      <c r="D77" s="22" t="s">
        <v>230</v>
      </c>
      <c r="E77" s="22" t="s">
        <v>48</v>
      </c>
      <c r="F77" s="22">
        <v>12</v>
      </c>
      <c r="G77" s="22">
        <v>34</v>
      </c>
      <c r="H77" s="22">
        <v>0</v>
      </c>
      <c r="I77" s="22">
        <v>6203607.4856770802</v>
      </c>
      <c r="J77" s="22">
        <v>26433373.874348931</v>
      </c>
      <c r="K77" s="22">
        <v>2284477.9375</v>
      </c>
      <c r="L77" s="22">
        <v>10152804.9973958</v>
      </c>
      <c r="M77" s="22">
        <f t="shared" si="9"/>
        <v>6203607.4856770802</v>
      </c>
      <c r="N77" s="22">
        <f t="shared" si="6"/>
        <v>26433373.874348931</v>
      </c>
      <c r="O77" s="22">
        <f t="shared" si="7"/>
        <v>2284477.9375</v>
      </c>
      <c r="P77" s="22">
        <f t="shared" si="8"/>
        <v>10152804.9973958</v>
      </c>
      <c r="Q77" s="22">
        <f t="shared" si="10"/>
        <v>4.2609681439998317</v>
      </c>
    </row>
    <row r="78" spans="1:17" s="22" customFormat="1">
      <c r="A78" s="22">
        <v>172073171</v>
      </c>
      <c r="B78" s="23" t="s">
        <v>558</v>
      </c>
      <c r="C78" s="22" t="s">
        <v>559</v>
      </c>
      <c r="D78" s="22" t="s">
        <v>298</v>
      </c>
      <c r="E78" s="22" t="s">
        <v>117</v>
      </c>
      <c r="F78" s="22">
        <v>4</v>
      </c>
      <c r="G78" s="22">
        <v>15</v>
      </c>
      <c r="H78" s="22">
        <v>0</v>
      </c>
      <c r="I78" s="22">
        <v>10453013.5833333</v>
      </c>
      <c r="J78" s="22">
        <v>44078633.916666701</v>
      </c>
      <c r="K78" s="22">
        <v>0</v>
      </c>
      <c r="L78" s="22">
        <v>42483630.572916701</v>
      </c>
      <c r="M78" s="22">
        <f t="shared" si="9"/>
        <v>10453013.5833333</v>
      </c>
      <c r="N78" s="22">
        <f t="shared" si="6"/>
        <v>44078633.916666701</v>
      </c>
      <c r="O78" s="22">
        <f t="shared" si="7"/>
        <v>0</v>
      </c>
      <c r="P78" s="22">
        <f t="shared" si="8"/>
        <v>42483630.572916701</v>
      </c>
      <c r="Q78" s="22">
        <f t="shared" si="10"/>
        <v>4.2168350366393312</v>
      </c>
    </row>
    <row r="79" spans="1:17" s="22" customFormat="1">
      <c r="A79" s="22">
        <v>6680732</v>
      </c>
      <c r="B79" s="23" t="s">
        <v>460</v>
      </c>
      <c r="C79" s="22" t="s">
        <v>446</v>
      </c>
      <c r="D79" s="22" t="s">
        <v>237</v>
      </c>
      <c r="E79" s="22" t="s">
        <v>55</v>
      </c>
      <c r="F79" s="22">
        <v>10</v>
      </c>
      <c r="G79" s="22">
        <v>24</v>
      </c>
      <c r="H79" s="22">
        <v>0</v>
      </c>
      <c r="I79" s="22">
        <v>4890428.6614583302</v>
      </c>
      <c r="J79" s="22">
        <v>20447422.528645799</v>
      </c>
      <c r="K79" s="22">
        <v>3967973.1927083302</v>
      </c>
      <c r="L79" s="22">
        <v>8348114.4869791698</v>
      </c>
      <c r="M79" s="22">
        <f t="shared" si="9"/>
        <v>4890428.6614583302</v>
      </c>
      <c r="N79" s="22">
        <f t="shared" si="6"/>
        <v>20447422.528645799</v>
      </c>
      <c r="O79" s="22">
        <f t="shared" si="7"/>
        <v>3967973.1927083302</v>
      </c>
      <c r="P79" s="22">
        <f t="shared" si="8"/>
        <v>8348114.4869791698</v>
      </c>
      <c r="Q79" s="22">
        <f t="shared" si="10"/>
        <v>4.1811104801083756</v>
      </c>
    </row>
    <row r="80" spans="1:17" s="22" customFormat="1">
      <c r="A80" s="22">
        <v>13775156</v>
      </c>
      <c r="B80" s="23" t="s">
        <v>515</v>
      </c>
      <c r="C80" s="22" t="s">
        <v>464</v>
      </c>
      <c r="D80" s="22" t="s">
        <v>271</v>
      </c>
      <c r="E80" s="22" t="s">
        <v>89</v>
      </c>
      <c r="F80" s="22">
        <v>5</v>
      </c>
      <c r="G80" s="22">
        <v>18</v>
      </c>
      <c r="H80" s="22">
        <v>0</v>
      </c>
      <c r="I80" s="22">
        <v>1959673.734375</v>
      </c>
      <c r="J80" s="22">
        <v>7994197.28125</v>
      </c>
      <c r="K80" s="22">
        <v>1262385.75</v>
      </c>
      <c r="L80" s="22">
        <v>7018494.625</v>
      </c>
      <c r="M80" s="22">
        <f t="shared" si="9"/>
        <v>1959673.734375</v>
      </c>
      <c r="N80" s="22">
        <f t="shared" si="6"/>
        <v>7994197.28125</v>
      </c>
      <c r="O80" s="22">
        <f t="shared" si="7"/>
        <v>1262385.75</v>
      </c>
      <c r="P80" s="22">
        <f t="shared" si="8"/>
        <v>7018494.625</v>
      </c>
      <c r="Q80" s="22">
        <f t="shared" si="10"/>
        <v>4.0793511394383177</v>
      </c>
    </row>
    <row r="81" spans="1:17" s="22" customFormat="1">
      <c r="A81" s="22">
        <v>22507329</v>
      </c>
      <c r="B81" s="23" t="s">
        <v>596</v>
      </c>
      <c r="C81" s="22" t="s">
        <v>597</v>
      </c>
      <c r="D81" s="22" t="s">
        <v>326</v>
      </c>
      <c r="E81" s="22" t="s">
        <v>145</v>
      </c>
      <c r="F81" s="22">
        <v>2</v>
      </c>
      <c r="G81" s="22">
        <v>3</v>
      </c>
      <c r="H81" s="22">
        <v>0</v>
      </c>
      <c r="I81" s="22">
        <v>413364.046875</v>
      </c>
      <c r="J81" s="22">
        <v>1635417.2421875</v>
      </c>
      <c r="K81" s="22">
        <v>0</v>
      </c>
      <c r="L81" s="22">
        <v>0</v>
      </c>
      <c r="M81" s="22">
        <f t="shared" si="9"/>
        <v>413364.046875</v>
      </c>
      <c r="N81" s="22">
        <f t="shared" si="6"/>
        <v>1635417.2421875</v>
      </c>
      <c r="O81" s="22">
        <f t="shared" si="7"/>
        <v>0</v>
      </c>
      <c r="P81" s="22">
        <f t="shared" si="8"/>
        <v>0</v>
      </c>
      <c r="Q81" s="22">
        <f t="shared" si="10"/>
        <v>3.956360633081486</v>
      </c>
    </row>
    <row r="82" spans="1:17" s="22" customFormat="1">
      <c r="A82" s="22">
        <v>21313424</v>
      </c>
      <c r="B82" s="23" t="s">
        <v>587</v>
      </c>
      <c r="C82" s="22" t="s">
        <v>506</v>
      </c>
      <c r="D82" s="22" t="s">
        <v>318</v>
      </c>
      <c r="E82" s="22" t="s">
        <v>137</v>
      </c>
      <c r="F82" s="22">
        <v>2</v>
      </c>
      <c r="G82" s="22">
        <v>6</v>
      </c>
      <c r="H82" s="22">
        <v>0</v>
      </c>
      <c r="I82" s="22">
        <v>5075271.625</v>
      </c>
      <c r="J82" s="22">
        <v>19845464.5625</v>
      </c>
      <c r="K82" s="22">
        <v>0</v>
      </c>
      <c r="L82" s="22">
        <v>16429235.0625</v>
      </c>
      <c r="M82" s="22">
        <f t="shared" si="9"/>
        <v>5075271.625</v>
      </c>
      <c r="N82" s="22">
        <f t="shared" si="6"/>
        <v>19845464.5625</v>
      </c>
      <c r="O82" s="22">
        <f t="shared" si="7"/>
        <v>0</v>
      </c>
      <c r="P82" s="22">
        <f t="shared" si="8"/>
        <v>16429235.0625</v>
      </c>
      <c r="Q82" s="22">
        <f t="shared" si="10"/>
        <v>3.9102270831662138</v>
      </c>
    </row>
    <row r="83" spans="1:17" s="22" customFormat="1">
      <c r="A83" s="22">
        <v>157384990</v>
      </c>
      <c r="B83" s="23" t="s">
        <v>459</v>
      </c>
      <c r="C83" s="22" t="s">
        <v>428</v>
      </c>
      <c r="D83" s="22" t="s">
        <v>236</v>
      </c>
      <c r="E83" s="22" t="s">
        <v>54</v>
      </c>
      <c r="F83" s="22">
        <v>9</v>
      </c>
      <c r="G83" s="22">
        <v>38</v>
      </c>
      <c r="H83" s="22">
        <v>0</v>
      </c>
      <c r="I83" s="22">
        <v>14101079.234375</v>
      </c>
      <c r="J83" s="22">
        <v>55045866.083333299</v>
      </c>
      <c r="K83" s="22">
        <v>0</v>
      </c>
      <c r="L83" s="22">
        <v>6872507.79296875</v>
      </c>
      <c r="M83" s="22">
        <f t="shared" si="9"/>
        <v>14101079.234375</v>
      </c>
      <c r="N83" s="22">
        <f t="shared" si="6"/>
        <v>55045866.083333299</v>
      </c>
      <c r="O83" s="22">
        <f t="shared" si="7"/>
        <v>0</v>
      </c>
      <c r="P83" s="22">
        <f t="shared" si="8"/>
        <v>6872507.79296875</v>
      </c>
      <c r="Q83" s="22">
        <f t="shared" si="10"/>
        <v>3.9036633415366442</v>
      </c>
    </row>
    <row r="84" spans="1:17" s="22" customFormat="1">
      <c r="A84" s="22">
        <v>6756049</v>
      </c>
      <c r="B84" s="23" t="s">
        <v>414</v>
      </c>
      <c r="C84" s="22" t="s">
        <v>408</v>
      </c>
      <c r="D84" s="22" t="s">
        <v>210</v>
      </c>
      <c r="E84" s="22" t="s">
        <v>28</v>
      </c>
      <c r="F84" s="22">
        <v>12</v>
      </c>
      <c r="G84" s="22">
        <v>43</v>
      </c>
      <c r="H84" s="22">
        <v>0</v>
      </c>
      <c r="I84" s="22">
        <v>12547372.9296875</v>
      </c>
      <c r="J84" s="22">
        <v>47538017.703125</v>
      </c>
      <c r="K84" s="22">
        <v>1128262.484375</v>
      </c>
      <c r="L84" s="22">
        <v>2479869.4375</v>
      </c>
      <c r="M84" s="22">
        <f t="shared" si="9"/>
        <v>12547372.9296875</v>
      </c>
      <c r="N84" s="22">
        <f t="shared" si="6"/>
        <v>47538017.703125</v>
      </c>
      <c r="O84" s="22">
        <f t="shared" si="7"/>
        <v>1128262.484375</v>
      </c>
      <c r="P84" s="22">
        <f t="shared" si="8"/>
        <v>2479869.4375</v>
      </c>
      <c r="Q84" s="22">
        <f t="shared" si="10"/>
        <v>3.7886829354253493</v>
      </c>
    </row>
    <row r="85" spans="1:17" s="22" customFormat="1">
      <c r="A85" s="22">
        <v>7106459</v>
      </c>
      <c r="B85" s="23" t="s">
        <v>445</v>
      </c>
      <c r="C85" s="22" t="s">
        <v>446</v>
      </c>
      <c r="D85" s="22" t="s">
        <v>227</v>
      </c>
      <c r="E85" s="22" t="s">
        <v>45</v>
      </c>
      <c r="F85" s="22">
        <v>12</v>
      </c>
      <c r="G85" s="22">
        <v>37</v>
      </c>
      <c r="H85" s="22">
        <v>0</v>
      </c>
      <c r="I85" s="22">
        <v>6049465.8880208302</v>
      </c>
      <c r="J85" s="22">
        <v>22578417.467447881</v>
      </c>
      <c r="K85" s="22">
        <v>2680358.21875</v>
      </c>
      <c r="L85" s="22">
        <v>7646575.0625</v>
      </c>
      <c r="M85" s="22">
        <f t="shared" si="9"/>
        <v>6049465.8880208302</v>
      </c>
      <c r="N85" s="22">
        <f t="shared" si="6"/>
        <v>22578417.467447881</v>
      </c>
      <c r="O85" s="22">
        <f t="shared" si="7"/>
        <v>2680358.21875</v>
      </c>
      <c r="P85" s="22">
        <f t="shared" si="8"/>
        <v>7646575.0625</v>
      </c>
      <c r="Q85" s="22">
        <f t="shared" si="10"/>
        <v>3.7322993278063983</v>
      </c>
    </row>
    <row r="86" spans="1:17" s="22" customFormat="1">
      <c r="A86" s="22">
        <v>31982165</v>
      </c>
      <c r="B86" s="23" t="s">
        <v>612</v>
      </c>
      <c r="C86" s="22" t="s">
        <v>399</v>
      </c>
      <c r="D86" s="22" t="s">
        <v>336</v>
      </c>
      <c r="E86" s="22" t="s">
        <v>155</v>
      </c>
      <c r="F86" s="22">
        <v>2</v>
      </c>
      <c r="G86" s="22">
        <v>6</v>
      </c>
      <c r="H86" s="22">
        <v>3478307.375</v>
      </c>
      <c r="I86" s="22">
        <v>2535868.921875</v>
      </c>
      <c r="J86" s="22">
        <v>0</v>
      </c>
      <c r="K86" s="22">
        <v>1827409.75</v>
      </c>
      <c r="L86" s="22">
        <v>2367163.09375</v>
      </c>
      <c r="M86" s="22">
        <f t="shared" si="9"/>
        <v>-942438.453125</v>
      </c>
      <c r="N86" s="22">
        <f t="shared" si="6"/>
        <v>-3478307.375</v>
      </c>
      <c r="O86" s="22">
        <f t="shared" si="7"/>
        <v>-1650897.625</v>
      </c>
      <c r="P86" s="22">
        <f t="shared" si="8"/>
        <v>-1111144.28125</v>
      </c>
      <c r="Q86" s="22">
        <f t="shared" si="10"/>
        <v>3.6907528162357948</v>
      </c>
    </row>
    <row r="87" spans="1:17" s="22" customFormat="1">
      <c r="A87" s="22">
        <v>82546826</v>
      </c>
      <c r="B87" s="23" t="s">
        <v>554</v>
      </c>
      <c r="C87" s="22" t="s">
        <v>555</v>
      </c>
      <c r="D87" s="22" t="s">
        <v>296</v>
      </c>
      <c r="E87" s="22" t="s">
        <v>115</v>
      </c>
      <c r="F87" s="22">
        <v>3</v>
      </c>
      <c r="G87" s="22">
        <v>8</v>
      </c>
      <c r="H87" s="22">
        <v>0</v>
      </c>
      <c r="I87" s="22">
        <v>1628494.8125</v>
      </c>
      <c r="J87" s="22">
        <v>5055822.1484375</v>
      </c>
      <c r="K87" s="22">
        <v>1151376.875</v>
      </c>
      <c r="L87" s="22">
        <v>5733802.41015625</v>
      </c>
      <c r="M87" s="22">
        <f t="shared" si="9"/>
        <v>1628494.8125</v>
      </c>
      <c r="N87" s="22">
        <f t="shared" si="6"/>
        <v>5055822.1484375</v>
      </c>
      <c r="O87" s="22">
        <f t="shared" si="7"/>
        <v>1151376.875</v>
      </c>
      <c r="P87" s="22">
        <f t="shared" si="8"/>
        <v>5733802.41015625</v>
      </c>
      <c r="Q87" s="22">
        <f t="shared" si="10"/>
        <v>3.1045982520975945</v>
      </c>
    </row>
    <row r="88" spans="1:17" s="22" customFormat="1">
      <c r="A88" s="22">
        <v>112293262</v>
      </c>
      <c r="B88" s="23" t="s">
        <v>439</v>
      </c>
      <c r="C88" s="22" t="s">
        <v>440</v>
      </c>
      <c r="D88" s="22" t="s">
        <v>224</v>
      </c>
      <c r="E88" s="22" t="s">
        <v>42</v>
      </c>
      <c r="F88" s="22">
        <v>9</v>
      </c>
      <c r="G88" s="22">
        <v>30</v>
      </c>
      <c r="H88" s="22">
        <v>0</v>
      </c>
      <c r="I88" s="22">
        <v>10539098.09375</v>
      </c>
      <c r="J88" s="22">
        <v>31601512.33268233</v>
      </c>
      <c r="K88" s="22">
        <v>3215597.4088541698</v>
      </c>
      <c r="L88" s="22">
        <v>17317464.708333299</v>
      </c>
      <c r="M88" s="22">
        <f t="shared" si="9"/>
        <v>10539098.09375</v>
      </c>
      <c r="N88" s="22">
        <f t="shared" ref="N88:N151" si="11">J88-H88</f>
        <v>31601512.33268233</v>
      </c>
      <c r="O88" s="22">
        <f t="shared" ref="O88:O151" si="12">K88-H88</f>
        <v>3215597.4088541698</v>
      </c>
      <c r="P88" s="22">
        <f t="shared" ref="P88:P151" si="13">L88-H88</f>
        <v>17317464.708333299</v>
      </c>
      <c r="Q88" s="22">
        <f t="shared" si="10"/>
        <v>2.9985025332882111</v>
      </c>
    </row>
    <row r="89" spans="1:17" s="22" customFormat="1">
      <c r="A89" s="22">
        <v>45598394</v>
      </c>
      <c r="B89" s="23" t="s">
        <v>523</v>
      </c>
      <c r="C89" s="22" t="s">
        <v>524</v>
      </c>
      <c r="D89" s="22" t="s">
        <v>276</v>
      </c>
      <c r="E89" s="22" t="s">
        <v>94</v>
      </c>
      <c r="F89" s="22">
        <v>5</v>
      </c>
      <c r="G89" s="22">
        <v>18</v>
      </c>
      <c r="H89" s="22">
        <v>0</v>
      </c>
      <c r="I89" s="22">
        <v>6856632.0625</v>
      </c>
      <c r="J89" s="22">
        <v>19828327.072916701</v>
      </c>
      <c r="K89" s="22">
        <v>4399488.625</v>
      </c>
      <c r="L89" s="22">
        <v>13520864.96875</v>
      </c>
      <c r="M89" s="22">
        <f t="shared" si="9"/>
        <v>6856632.0625</v>
      </c>
      <c r="N89" s="22">
        <f t="shared" si="11"/>
        <v>19828327.072916701</v>
      </c>
      <c r="O89" s="22">
        <f t="shared" si="12"/>
        <v>4399488.625</v>
      </c>
      <c r="P89" s="22">
        <f t="shared" si="13"/>
        <v>13520864.96875</v>
      </c>
      <c r="Q89" s="22">
        <f t="shared" si="10"/>
        <v>2.891846447669395</v>
      </c>
    </row>
    <row r="90" spans="1:17" s="22" customFormat="1">
      <c r="A90" s="22">
        <v>6679042</v>
      </c>
      <c r="B90" s="23" t="s">
        <v>390</v>
      </c>
      <c r="C90" s="22" t="s">
        <v>385</v>
      </c>
      <c r="D90" s="22" t="s">
        <v>195</v>
      </c>
      <c r="E90" s="22" t="s">
        <v>13</v>
      </c>
      <c r="F90" s="22">
        <v>17</v>
      </c>
      <c r="G90" s="22">
        <v>130</v>
      </c>
      <c r="H90" s="22">
        <v>1030214.21875</v>
      </c>
      <c r="I90" s="22">
        <v>68456638.877604097</v>
      </c>
      <c r="J90" s="22">
        <v>195760365.89583302</v>
      </c>
      <c r="K90" s="22">
        <v>58330769.1640625</v>
      </c>
      <c r="L90" s="22">
        <v>203580065.69401044</v>
      </c>
      <c r="M90" s="22">
        <f t="shared" si="9"/>
        <v>67426424.658854097</v>
      </c>
      <c r="N90" s="22">
        <f t="shared" si="11"/>
        <v>194730151.67708302</v>
      </c>
      <c r="O90" s="22">
        <f t="shared" si="12"/>
        <v>57300554.9453125</v>
      </c>
      <c r="P90" s="22">
        <f t="shared" si="13"/>
        <v>202549851.47526044</v>
      </c>
      <c r="Q90" s="22">
        <f t="shared" si="10"/>
        <v>2.888039113186347</v>
      </c>
    </row>
    <row r="91" spans="1:17" s="22" customFormat="1">
      <c r="A91" s="22">
        <v>239835744</v>
      </c>
      <c r="B91" s="23" t="s">
        <v>427</v>
      </c>
      <c r="C91" s="22" t="s">
        <v>428</v>
      </c>
      <c r="D91" s="22" t="s">
        <v>217</v>
      </c>
      <c r="E91" s="22" t="s">
        <v>35</v>
      </c>
      <c r="F91" s="22">
        <v>11</v>
      </c>
      <c r="G91" s="22">
        <v>64</v>
      </c>
      <c r="H91" s="22">
        <v>0</v>
      </c>
      <c r="I91" s="22">
        <v>13070499.8984375</v>
      </c>
      <c r="J91" s="22">
        <v>37614698.489583299</v>
      </c>
      <c r="K91" s="22">
        <v>0</v>
      </c>
      <c r="L91" s="22">
        <v>8492138.125</v>
      </c>
      <c r="M91" s="22">
        <f t="shared" si="9"/>
        <v>13070499.8984375</v>
      </c>
      <c r="N91" s="22">
        <f t="shared" si="11"/>
        <v>37614698.489583299</v>
      </c>
      <c r="O91" s="22">
        <f t="shared" si="12"/>
        <v>0</v>
      </c>
      <c r="P91" s="22">
        <f t="shared" si="13"/>
        <v>8492138.125</v>
      </c>
      <c r="Q91" s="22">
        <f t="shared" si="10"/>
        <v>2.8778316653428009</v>
      </c>
    </row>
    <row r="92" spans="1:17" s="22" customFormat="1">
      <c r="A92" s="22">
        <v>166295202</v>
      </c>
      <c r="B92" s="23" t="s">
        <v>392</v>
      </c>
      <c r="C92" s="22" t="s">
        <v>393</v>
      </c>
      <c r="D92" s="22" t="s">
        <v>197</v>
      </c>
      <c r="E92" s="22" t="s">
        <v>15</v>
      </c>
      <c r="F92" s="22">
        <v>12</v>
      </c>
      <c r="G92" s="22">
        <v>108</v>
      </c>
      <c r="H92" s="22">
        <v>0</v>
      </c>
      <c r="I92" s="22">
        <v>29410287.209635451</v>
      </c>
      <c r="J92" s="22">
        <v>84075302.11328131</v>
      </c>
      <c r="K92" s="22">
        <v>37653540.513020799</v>
      </c>
      <c r="L92" s="22">
        <v>175908373.4296872</v>
      </c>
      <c r="M92" s="22">
        <f t="shared" si="9"/>
        <v>29410287.209635451</v>
      </c>
      <c r="N92" s="22">
        <f t="shared" si="11"/>
        <v>84075302.11328131</v>
      </c>
      <c r="O92" s="22">
        <f t="shared" si="12"/>
        <v>37653540.513020799</v>
      </c>
      <c r="P92" s="22">
        <f t="shared" si="13"/>
        <v>175908373.4296872</v>
      </c>
      <c r="Q92" s="22">
        <f t="shared" si="10"/>
        <v>2.8587038784761138</v>
      </c>
    </row>
    <row r="93" spans="1:17" s="22" customFormat="1">
      <c r="A93" s="22">
        <v>294979205</v>
      </c>
      <c r="B93" s="23" t="s">
        <v>568</v>
      </c>
      <c r="C93" s="22" t="s">
        <v>399</v>
      </c>
      <c r="D93" s="22" t="s">
        <v>304</v>
      </c>
      <c r="E93" s="22" t="s">
        <v>123</v>
      </c>
      <c r="F93" s="22">
        <v>3</v>
      </c>
      <c r="G93" s="22">
        <v>5</v>
      </c>
      <c r="H93" s="22">
        <v>0</v>
      </c>
      <c r="I93" s="22">
        <v>1045106.875</v>
      </c>
      <c r="J93" s="22">
        <v>2945679.90625</v>
      </c>
      <c r="K93" s="22">
        <v>0</v>
      </c>
      <c r="L93" s="22">
        <v>2179202.8958333302</v>
      </c>
      <c r="M93" s="22">
        <f t="shared" si="9"/>
        <v>1045106.875</v>
      </c>
      <c r="N93" s="22">
        <f t="shared" si="11"/>
        <v>2945679.90625</v>
      </c>
      <c r="O93" s="22">
        <f t="shared" si="12"/>
        <v>0</v>
      </c>
      <c r="P93" s="22">
        <f t="shared" si="13"/>
        <v>2179202.8958333302</v>
      </c>
      <c r="Q93" s="22">
        <f t="shared" si="10"/>
        <v>2.8185441859714109</v>
      </c>
    </row>
    <row r="94" spans="1:17" s="22" customFormat="1">
      <c r="A94" s="22">
        <v>119220568</v>
      </c>
      <c r="B94" s="23" t="s">
        <v>413</v>
      </c>
      <c r="C94" s="22" t="s">
        <v>383</v>
      </c>
      <c r="D94" s="22" t="s">
        <v>209</v>
      </c>
      <c r="E94" s="22" t="s">
        <v>27</v>
      </c>
      <c r="F94" s="22">
        <v>13</v>
      </c>
      <c r="G94" s="22">
        <v>110</v>
      </c>
      <c r="H94" s="22">
        <v>0</v>
      </c>
      <c r="I94" s="22">
        <v>15192322.609375</v>
      </c>
      <c r="J94" s="22">
        <v>41536650.505208299</v>
      </c>
      <c r="K94" s="22">
        <v>63090903.8046875</v>
      </c>
      <c r="L94" s="22">
        <v>217675221.65624958</v>
      </c>
      <c r="M94" s="22">
        <f t="shared" si="9"/>
        <v>15192322.609375</v>
      </c>
      <c r="N94" s="22">
        <f t="shared" si="11"/>
        <v>41536650.505208299</v>
      </c>
      <c r="O94" s="22">
        <f t="shared" si="12"/>
        <v>63090903.8046875</v>
      </c>
      <c r="P94" s="22">
        <f t="shared" si="13"/>
        <v>217675221.65624958</v>
      </c>
      <c r="Q94" s="22">
        <f t="shared" si="10"/>
        <v>2.7340553234155607</v>
      </c>
    </row>
    <row r="95" spans="1:17" s="22" customFormat="1">
      <c r="A95" s="22">
        <v>46909569</v>
      </c>
      <c r="B95" s="23" t="s">
        <v>417</v>
      </c>
      <c r="C95" s="22" t="s">
        <v>418</v>
      </c>
      <c r="D95" s="22" t="s">
        <v>212</v>
      </c>
      <c r="E95" s="22" t="s">
        <v>30</v>
      </c>
      <c r="F95" s="22">
        <v>5</v>
      </c>
      <c r="G95" s="22">
        <v>49</v>
      </c>
      <c r="H95" s="22">
        <v>0</v>
      </c>
      <c r="I95" s="22">
        <v>24620481.552083299</v>
      </c>
      <c r="J95" s="22">
        <v>67191671.34765625</v>
      </c>
      <c r="K95" s="22">
        <v>10306228.0625</v>
      </c>
      <c r="L95" s="22">
        <v>30850877.502604201</v>
      </c>
      <c r="M95" s="22">
        <f t="shared" si="9"/>
        <v>24620481.552083299</v>
      </c>
      <c r="N95" s="22">
        <f t="shared" si="11"/>
        <v>67191671.34765625</v>
      </c>
      <c r="O95" s="22">
        <f t="shared" si="12"/>
        <v>10306228.0625</v>
      </c>
      <c r="P95" s="22">
        <f t="shared" si="13"/>
        <v>30850877.502604201</v>
      </c>
      <c r="Q95" s="22">
        <f t="shared" si="10"/>
        <v>2.7290965534332017</v>
      </c>
    </row>
    <row r="96" spans="1:17" s="22" customFormat="1">
      <c r="A96" s="22">
        <v>19745144</v>
      </c>
      <c r="B96" s="23" t="s">
        <v>547</v>
      </c>
      <c r="C96" s="22" t="s">
        <v>548</v>
      </c>
      <c r="D96" s="22" t="s">
        <v>292</v>
      </c>
      <c r="E96" s="22" t="s">
        <v>111</v>
      </c>
      <c r="F96" s="22">
        <v>3</v>
      </c>
      <c r="G96" s="22">
        <v>13</v>
      </c>
      <c r="H96" s="22">
        <v>0</v>
      </c>
      <c r="I96" s="22">
        <v>5026403.4895833302</v>
      </c>
      <c r="J96" s="22">
        <v>13020973.5</v>
      </c>
      <c r="K96" s="22">
        <v>5499639.1145833302</v>
      </c>
      <c r="L96" s="22">
        <v>8809448.859375</v>
      </c>
      <c r="M96" s="22">
        <f t="shared" si="9"/>
        <v>5026403.4895833302</v>
      </c>
      <c r="N96" s="22">
        <f t="shared" si="11"/>
        <v>13020973.5</v>
      </c>
      <c r="O96" s="22">
        <f t="shared" si="12"/>
        <v>5499639.1145833302</v>
      </c>
      <c r="P96" s="22">
        <f t="shared" si="13"/>
        <v>8809448.859375</v>
      </c>
      <c r="Q96" s="22">
        <f t="shared" si="10"/>
        <v>2.5905149729790971</v>
      </c>
    </row>
    <row r="97" spans="1:17" s="22" customFormat="1">
      <c r="A97" s="22">
        <v>295424118</v>
      </c>
      <c r="B97" s="23" t="s">
        <v>407</v>
      </c>
      <c r="C97" s="22" t="s">
        <v>408</v>
      </c>
      <c r="D97" s="22" t="s">
        <v>205</v>
      </c>
      <c r="E97" s="22" t="s">
        <v>23</v>
      </c>
      <c r="F97" s="22">
        <v>20</v>
      </c>
      <c r="G97" s="22">
        <v>61</v>
      </c>
      <c r="H97" s="22">
        <v>0</v>
      </c>
      <c r="I97" s="22">
        <v>7064218.0052083395</v>
      </c>
      <c r="J97" s="22">
        <v>18050104.752604131</v>
      </c>
      <c r="K97" s="22">
        <v>2333428.28125</v>
      </c>
      <c r="L97" s="22">
        <v>27668087.839843802</v>
      </c>
      <c r="M97" s="22">
        <f t="shared" si="9"/>
        <v>7064218.0052083395</v>
      </c>
      <c r="N97" s="22">
        <f t="shared" si="11"/>
        <v>18050104.752604131</v>
      </c>
      <c r="O97" s="22">
        <f t="shared" si="12"/>
        <v>2333428.28125</v>
      </c>
      <c r="P97" s="22">
        <f t="shared" si="13"/>
        <v>27668087.839843802</v>
      </c>
      <c r="Q97" s="22">
        <f t="shared" si="10"/>
        <v>2.5551454866336325</v>
      </c>
    </row>
    <row r="98" spans="1:17" s="22" customFormat="1">
      <c r="A98" s="22">
        <v>86198301</v>
      </c>
      <c r="B98" s="23" t="s">
        <v>449</v>
      </c>
      <c r="C98" s="22" t="s">
        <v>426</v>
      </c>
      <c r="D98" s="22" t="s">
        <v>229</v>
      </c>
      <c r="E98" s="22" t="s">
        <v>47</v>
      </c>
      <c r="F98" s="22">
        <v>8</v>
      </c>
      <c r="G98" s="22">
        <v>93</v>
      </c>
      <c r="H98" s="22">
        <v>3342311.1875</v>
      </c>
      <c r="I98" s="22">
        <v>332466584.70572948</v>
      </c>
      <c r="J98" s="22">
        <v>816271200.59635401</v>
      </c>
      <c r="K98" s="22">
        <v>97004966.572916701</v>
      </c>
      <c r="L98" s="22">
        <v>378716043.83984375</v>
      </c>
      <c r="M98" s="22">
        <f t="shared" si="9"/>
        <v>329124273.51822948</v>
      </c>
      <c r="N98" s="22">
        <f t="shared" si="11"/>
        <v>812928889.40885401</v>
      </c>
      <c r="O98" s="22">
        <f t="shared" si="12"/>
        <v>93662655.385416701</v>
      </c>
      <c r="P98" s="22">
        <f t="shared" si="13"/>
        <v>375373732.65234375</v>
      </c>
      <c r="Q98" s="22">
        <f t="shared" si="10"/>
        <v>2.4699754919894343</v>
      </c>
    </row>
    <row r="99" spans="1:17" s="22" customFormat="1">
      <c r="A99" s="22">
        <v>15022805</v>
      </c>
      <c r="B99" s="23" t="s">
        <v>593</v>
      </c>
      <c r="C99" s="22" t="s">
        <v>395</v>
      </c>
      <c r="D99" s="22" t="s">
        <v>324</v>
      </c>
      <c r="E99" s="22" t="s">
        <v>143</v>
      </c>
      <c r="F99" s="22">
        <v>2</v>
      </c>
      <c r="G99" s="22">
        <v>5</v>
      </c>
      <c r="H99" s="22">
        <v>0</v>
      </c>
      <c r="I99" s="22">
        <v>6539222.66796875</v>
      </c>
      <c r="J99" s="22">
        <v>15921214.109375</v>
      </c>
      <c r="K99" s="22">
        <v>2698758.625</v>
      </c>
      <c r="L99" s="22">
        <v>7147139.84375</v>
      </c>
      <c r="M99" s="22">
        <f t="shared" si="9"/>
        <v>6539222.66796875</v>
      </c>
      <c r="N99" s="22">
        <f t="shared" si="11"/>
        <v>15921214.109375</v>
      </c>
      <c r="O99" s="22">
        <f t="shared" si="12"/>
        <v>2698758.625</v>
      </c>
      <c r="P99" s="22">
        <f t="shared" si="13"/>
        <v>7147139.84375</v>
      </c>
      <c r="Q99" s="22">
        <f t="shared" si="10"/>
        <v>2.4347257950646504</v>
      </c>
    </row>
    <row r="100" spans="1:17" s="22" customFormat="1">
      <c r="A100" s="22">
        <v>117414176</v>
      </c>
      <c r="B100" s="23" t="s">
        <v>529</v>
      </c>
      <c r="C100" s="22" t="s">
        <v>408</v>
      </c>
      <c r="D100" s="22" t="s">
        <v>280</v>
      </c>
      <c r="E100" s="22" t="s">
        <v>98</v>
      </c>
      <c r="F100" s="22">
        <v>3</v>
      </c>
      <c r="G100" s="22">
        <v>21</v>
      </c>
      <c r="H100" s="22">
        <v>0</v>
      </c>
      <c r="I100" s="22">
        <v>5434433.0078125</v>
      </c>
      <c r="J100" s="22">
        <v>12926715.1875</v>
      </c>
      <c r="K100" s="22">
        <v>3651383.15625</v>
      </c>
      <c r="L100" s="22">
        <v>10492396.87109375</v>
      </c>
      <c r="M100" s="22">
        <f t="shared" si="9"/>
        <v>5434433.0078125</v>
      </c>
      <c r="N100" s="22">
        <f t="shared" si="11"/>
        <v>12926715.1875</v>
      </c>
      <c r="O100" s="22">
        <f t="shared" si="12"/>
        <v>3651383.15625</v>
      </c>
      <c r="P100" s="22">
        <f t="shared" si="13"/>
        <v>10492396.87109375</v>
      </c>
      <c r="Q100" s="22">
        <f t="shared" si="10"/>
        <v>2.3786686060747555</v>
      </c>
    </row>
    <row r="101" spans="1:17" s="22" customFormat="1">
      <c r="A101" s="22">
        <v>6679483</v>
      </c>
      <c r="B101" s="23" t="s">
        <v>447</v>
      </c>
      <c r="C101" s="22" t="s">
        <v>448</v>
      </c>
      <c r="D101" s="22" t="s">
        <v>228</v>
      </c>
      <c r="E101" s="22" t="s">
        <v>46</v>
      </c>
      <c r="F101" s="22">
        <v>11</v>
      </c>
      <c r="G101" s="22">
        <v>43</v>
      </c>
      <c r="H101" s="22">
        <v>0</v>
      </c>
      <c r="I101" s="22">
        <v>4421306.6425781297</v>
      </c>
      <c r="J101" s="22">
        <v>10090879.32291667</v>
      </c>
      <c r="K101" s="22">
        <v>7679726.8098958302</v>
      </c>
      <c r="L101" s="22">
        <v>11652364.91927083</v>
      </c>
      <c r="M101" s="22">
        <f t="shared" si="9"/>
        <v>4421306.6425781297</v>
      </c>
      <c r="N101" s="22">
        <f t="shared" si="11"/>
        <v>10090879.32291667</v>
      </c>
      <c r="O101" s="22">
        <f t="shared" si="12"/>
        <v>7679726.8098958302</v>
      </c>
      <c r="P101" s="22">
        <f t="shared" si="13"/>
        <v>11652364.91927083</v>
      </c>
      <c r="Q101" s="22">
        <f t="shared" si="10"/>
        <v>2.2823296682793592</v>
      </c>
    </row>
    <row r="102" spans="1:17" s="22" customFormat="1">
      <c r="A102" s="22">
        <v>37674207</v>
      </c>
      <c r="B102" s="23" t="s">
        <v>500</v>
      </c>
      <c r="C102" s="22" t="s">
        <v>381</v>
      </c>
      <c r="D102" s="22" t="s">
        <v>262</v>
      </c>
      <c r="E102" s="22" t="s">
        <v>80</v>
      </c>
      <c r="F102" s="22">
        <v>5</v>
      </c>
      <c r="G102" s="22">
        <v>13</v>
      </c>
      <c r="H102" s="22">
        <v>1090903.8515625</v>
      </c>
      <c r="I102" s="22">
        <v>1732902.3125</v>
      </c>
      <c r="J102" s="22">
        <v>2541440.5371093801</v>
      </c>
      <c r="K102" s="22">
        <v>2081859.265625</v>
      </c>
      <c r="L102" s="22">
        <v>2275808.8059895802</v>
      </c>
      <c r="M102" s="22">
        <f t="shared" si="9"/>
        <v>641998.4609375</v>
      </c>
      <c r="N102" s="22">
        <f t="shared" si="11"/>
        <v>1450536.6855468801</v>
      </c>
      <c r="O102" s="22">
        <f t="shared" si="12"/>
        <v>990955.4140625</v>
      </c>
      <c r="P102" s="22">
        <f t="shared" si="13"/>
        <v>1184904.9544270802</v>
      </c>
      <c r="Q102" s="22">
        <f t="shared" si="10"/>
        <v>2.2594083534541265</v>
      </c>
    </row>
    <row r="103" spans="1:17" s="22" customFormat="1">
      <c r="A103" s="22">
        <v>158508460</v>
      </c>
      <c r="B103" s="23" t="s">
        <v>374</v>
      </c>
      <c r="C103" s="22" t="s">
        <v>375</v>
      </c>
      <c r="D103" s="22" t="s">
        <v>187</v>
      </c>
      <c r="E103" s="22" t="s">
        <v>5</v>
      </c>
      <c r="F103" s="22">
        <v>66</v>
      </c>
      <c r="G103" s="22">
        <v>452</v>
      </c>
      <c r="H103" s="22">
        <v>5416596.2734375</v>
      </c>
      <c r="I103" s="22">
        <v>62185111.927083373</v>
      </c>
      <c r="J103" s="22">
        <v>128859479.99739577</v>
      </c>
      <c r="K103" s="22">
        <v>69269311.484375</v>
      </c>
      <c r="L103" s="22">
        <v>228620721.41145834</v>
      </c>
      <c r="M103" s="22">
        <f t="shared" si="9"/>
        <v>56768515.653645873</v>
      </c>
      <c r="N103" s="22">
        <f t="shared" si="11"/>
        <v>123442883.72395827</v>
      </c>
      <c r="O103" s="22">
        <f t="shared" si="12"/>
        <v>63852715.2109375</v>
      </c>
      <c r="P103" s="22">
        <f t="shared" si="13"/>
        <v>223204125.13802084</v>
      </c>
      <c r="Q103" s="22">
        <f t="shared" si="10"/>
        <v>2.1744955333534484</v>
      </c>
    </row>
    <row r="104" spans="1:17" s="22" customFormat="1">
      <c r="A104" s="22">
        <v>46575916</v>
      </c>
      <c r="B104" s="23" t="s">
        <v>423</v>
      </c>
      <c r="C104" s="22" t="s">
        <v>424</v>
      </c>
      <c r="D104" s="22" t="s">
        <v>215</v>
      </c>
      <c r="E104" s="22" t="s">
        <v>33</v>
      </c>
      <c r="F104" s="22">
        <v>8</v>
      </c>
      <c r="G104" s="22">
        <v>80</v>
      </c>
      <c r="H104" s="22">
        <v>4122990.15234375</v>
      </c>
      <c r="I104" s="22">
        <v>100595939.5208333</v>
      </c>
      <c r="J104" s="22">
        <v>212887688.67708302</v>
      </c>
      <c r="K104" s="22">
        <v>62735995.9921875</v>
      </c>
      <c r="L104" s="22">
        <v>203397963.63541698</v>
      </c>
      <c r="M104" s="22">
        <f t="shared" si="9"/>
        <v>96472949.368489549</v>
      </c>
      <c r="N104" s="22">
        <f t="shared" si="11"/>
        <v>208764698.52473927</v>
      </c>
      <c r="O104" s="22">
        <f t="shared" si="12"/>
        <v>58613005.83984375</v>
      </c>
      <c r="P104" s="22">
        <f t="shared" si="13"/>
        <v>199274973.48307323</v>
      </c>
      <c r="Q104" s="22">
        <f t="shared" si="10"/>
        <v>2.163971350428382</v>
      </c>
    </row>
    <row r="105" spans="1:17" s="22" customFormat="1">
      <c r="A105" s="22">
        <v>257196201</v>
      </c>
      <c r="B105" s="23" t="s">
        <v>380</v>
      </c>
      <c r="C105" s="22" t="s">
        <v>381</v>
      </c>
      <c r="D105" s="22" t="s">
        <v>190</v>
      </c>
      <c r="E105" s="22" t="s">
        <v>8</v>
      </c>
      <c r="F105" s="22">
        <v>18</v>
      </c>
      <c r="G105" s="22">
        <v>231</v>
      </c>
      <c r="H105" s="22">
        <v>4791261.7395833302</v>
      </c>
      <c r="I105" s="22">
        <v>60981178.604166672</v>
      </c>
      <c r="J105" s="22">
        <v>120344823.0234375</v>
      </c>
      <c r="K105" s="22">
        <v>66139941.458333299</v>
      </c>
      <c r="L105" s="22">
        <v>541692006.7578125</v>
      </c>
      <c r="M105" s="22">
        <f t="shared" si="9"/>
        <v>56189916.864583343</v>
      </c>
      <c r="N105" s="22">
        <f t="shared" si="11"/>
        <v>115553561.28385417</v>
      </c>
      <c r="O105" s="22">
        <f t="shared" si="12"/>
        <v>61348679.71874997</v>
      </c>
      <c r="P105" s="22">
        <f t="shared" si="13"/>
        <v>536900745.01822913</v>
      </c>
      <c r="Q105" s="22">
        <f t="shared" si="10"/>
        <v>2.0564821543042342</v>
      </c>
    </row>
    <row r="106" spans="1:17" s="22" customFormat="1">
      <c r="A106" s="22">
        <v>40789094</v>
      </c>
      <c r="B106" s="23" t="s">
        <v>405</v>
      </c>
      <c r="C106" s="22" t="s">
        <v>406</v>
      </c>
      <c r="D106" s="22" t="s">
        <v>204</v>
      </c>
      <c r="E106" s="22" t="s">
        <v>22</v>
      </c>
      <c r="F106" s="22">
        <v>18</v>
      </c>
      <c r="G106" s="22">
        <v>55</v>
      </c>
      <c r="H106" s="22">
        <v>0</v>
      </c>
      <c r="I106" s="22">
        <v>5895215.772135417</v>
      </c>
      <c r="J106" s="22">
        <v>12097739.01302083</v>
      </c>
      <c r="K106" s="22">
        <v>6033239.3072916698</v>
      </c>
      <c r="L106" s="22">
        <v>41158712.395833373</v>
      </c>
      <c r="M106" s="22">
        <f t="shared" si="9"/>
        <v>5895215.772135417</v>
      </c>
      <c r="N106" s="22">
        <f t="shared" si="11"/>
        <v>12097739.01302083</v>
      </c>
      <c r="O106" s="22">
        <f t="shared" si="12"/>
        <v>6033239.3072916698</v>
      </c>
      <c r="P106" s="22">
        <f t="shared" si="13"/>
        <v>41158712.395833373</v>
      </c>
      <c r="Q106" s="22">
        <f t="shared" si="10"/>
        <v>2.0521282817505222</v>
      </c>
    </row>
    <row r="107" spans="1:17" s="22" customFormat="1">
      <c r="A107" s="22">
        <v>126517474</v>
      </c>
      <c r="B107" s="23" t="s">
        <v>391</v>
      </c>
      <c r="C107" s="22" t="s">
        <v>385</v>
      </c>
      <c r="D107" s="22" t="s">
        <v>196</v>
      </c>
      <c r="E107" s="22" t="s">
        <v>14</v>
      </c>
      <c r="F107" s="22">
        <v>13</v>
      </c>
      <c r="G107" s="22">
        <v>169</v>
      </c>
      <c r="H107" s="22">
        <v>2440717.8125</v>
      </c>
      <c r="I107" s="22">
        <v>64099628.947916701</v>
      </c>
      <c r="J107" s="22">
        <v>120833732.28255215</v>
      </c>
      <c r="K107" s="22">
        <v>84657889.4375</v>
      </c>
      <c r="L107" s="22">
        <v>173621463.77083331</v>
      </c>
      <c r="M107" s="22">
        <f t="shared" si="9"/>
        <v>61658911.135416701</v>
      </c>
      <c r="N107" s="22">
        <f t="shared" si="11"/>
        <v>118393014.47005215</v>
      </c>
      <c r="O107" s="22">
        <f t="shared" si="12"/>
        <v>82217171.625</v>
      </c>
      <c r="P107" s="22">
        <f t="shared" si="13"/>
        <v>171180745.95833331</v>
      </c>
      <c r="Q107" s="22">
        <f t="shared" si="10"/>
        <v>1.9201282067734657</v>
      </c>
    </row>
    <row r="108" spans="1:17" s="22" customFormat="1">
      <c r="A108" s="22">
        <v>6754538</v>
      </c>
      <c r="B108" s="23" t="s">
        <v>501</v>
      </c>
      <c r="C108" s="22" t="s">
        <v>502</v>
      </c>
      <c r="D108" s="22" t="s">
        <v>263</v>
      </c>
      <c r="E108" s="22" t="s">
        <v>81</v>
      </c>
      <c r="F108" s="22">
        <v>5</v>
      </c>
      <c r="G108" s="22">
        <v>11</v>
      </c>
      <c r="H108" s="22">
        <v>0</v>
      </c>
      <c r="I108" s="22">
        <v>3876229.53125</v>
      </c>
      <c r="J108" s="22">
        <v>6886430.81640625</v>
      </c>
      <c r="K108" s="22">
        <v>2940816.359375</v>
      </c>
      <c r="L108" s="22">
        <v>11046924.15625</v>
      </c>
      <c r="M108" s="22">
        <f t="shared" si="9"/>
        <v>3876229.53125</v>
      </c>
      <c r="N108" s="22">
        <f t="shared" si="11"/>
        <v>6886430.81640625</v>
      </c>
      <c r="O108" s="22">
        <f t="shared" si="12"/>
        <v>2940816.359375</v>
      </c>
      <c r="P108" s="22">
        <f t="shared" si="13"/>
        <v>11046924.15625</v>
      </c>
      <c r="Q108" s="22">
        <f t="shared" si="10"/>
        <v>1.7765797306088644</v>
      </c>
    </row>
    <row r="109" spans="1:17" s="22" customFormat="1">
      <c r="A109" s="22">
        <v>163965420</v>
      </c>
      <c r="B109" s="23" t="s">
        <v>400</v>
      </c>
      <c r="C109" s="22" t="s">
        <v>385</v>
      </c>
      <c r="D109" s="22" t="s">
        <v>201</v>
      </c>
      <c r="E109" s="22" t="s">
        <v>19</v>
      </c>
      <c r="F109" s="22">
        <v>14</v>
      </c>
      <c r="G109" s="22">
        <v>97</v>
      </c>
      <c r="H109" s="22">
        <v>2357895.1875</v>
      </c>
      <c r="I109" s="22">
        <v>44811804.065104201</v>
      </c>
      <c r="J109" s="22">
        <v>76976738.674479097</v>
      </c>
      <c r="K109" s="22">
        <v>48782660.153645903</v>
      </c>
      <c r="L109" s="22">
        <v>119657012.545573</v>
      </c>
      <c r="M109" s="22">
        <f t="shared" si="9"/>
        <v>42453908.877604201</v>
      </c>
      <c r="N109" s="22">
        <f t="shared" si="11"/>
        <v>74618843.486979097</v>
      </c>
      <c r="O109" s="22">
        <f t="shared" si="12"/>
        <v>46424764.966145903</v>
      </c>
      <c r="P109" s="22">
        <f t="shared" si="13"/>
        <v>117299117.358073</v>
      </c>
      <c r="Q109" s="22">
        <f t="shared" si="10"/>
        <v>1.7576436530757933</v>
      </c>
    </row>
    <row r="110" spans="1:17" s="22" customFormat="1">
      <c r="A110" s="22">
        <v>171846256</v>
      </c>
      <c r="B110" s="23" t="s">
        <v>384</v>
      </c>
      <c r="C110" s="22" t="s">
        <v>385</v>
      </c>
      <c r="D110" s="22" t="s">
        <v>192</v>
      </c>
      <c r="E110" s="22" t="s">
        <v>10</v>
      </c>
      <c r="F110" s="22">
        <v>14</v>
      </c>
      <c r="G110" s="22">
        <v>146</v>
      </c>
      <c r="H110" s="22">
        <v>0</v>
      </c>
      <c r="I110" s="22">
        <v>59153225.46875</v>
      </c>
      <c r="J110" s="22">
        <v>103732463.546875</v>
      </c>
      <c r="K110" s="22">
        <v>42599416.897135399</v>
      </c>
      <c r="L110" s="22">
        <v>95168357.295572907</v>
      </c>
      <c r="M110" s="22">
        <f t="shared" si="9"/>
        <v>59153225.46875</v>
      </c>
      <c r="N110" s="22">
        <f t="shared" si="11"/>
        <v>103732463.546875</v>
      </c>
      <c r="O110" s="22">
        <f t="shared" si="12"/>
        <v>42599416.897135399</v>
      </c>
      <c r="P110" s="22">
        <f t="shared" si="13"/>
        <v>95168357.295572907</v>
      </c>
      <c r="Q110" s="22">
        <f t="shared" si="10"/>
        <v>1.753623115643554</v>
      </c>
    </row>
    <row r="111" spans="1:17" s="22" customFormat="1">
      <c r="A111" s="22">
        <v>110625908</v>
      </c>
      <c r="B111" s="23" t="s">
        <v>627</v>
      </c>
      <c r="C111" s="22" t="s">
        <v>416</v>
      </c>
      <c r="D111" s="22" t="s">
        <v>346</v>
      </c>
      <c r="E111" s="22" t="s">
        <v>165</v>
      </c>
      <c r="F111" s="22">
        <v>1</v>
      </c>
      <c r="G111" s="22">
        <v>3</v>
      </c>
      <c r="H111" s="22">
        <v>0</v>
      </c>
      <c r="I111" s="22">
        <v>875645.80859375</v>
      </c>
      <c r="J111" s="22">
        <v>1516482.78125</v>
      </c>
      <c r="K111" s="22">
        <v>0</v>
      </c>
      <c r="L111" s="22">
        <v>1914293.578125</v>
      </c>
      <c r="M111" s="22">
        <f t="shared" si="9"/>
        <v>875645.80859375</v>
      </c>
      <c r="N111" s="22">
        <f t="shared" si="11"/>
        <v>1516482.78125</v>
      </c>
      <c r="O111" s="22">
        <f t="shared" si="12"/>
        <v>0</v>
      </c>
      <c r="P111" s="22">
        <f t="shared" si="13"/>
        <v>1914293.578125</v>
      </c>
      <c r="Q111" s="22">
        <f t="shared" si="10"/>
        <v>1.7318449610184361</v>
      </c>
    </row>
    <row r="112" spans="1:17" s="22" customFormat="1">
      <c r="A112" s="22">
        <v>12963557</v>
      </c>
      <c r="B112" s="23" t="s">
        <v>475</v>
      </c>
      <c r="C112" s="22" t="s">
        <v>476</v>
      </c>
      <c r="D112" s="22" t="s">
        <v>247</v>
      </c>
      <c r="E112" s="22" t="s">
        <v>65</v>
      </c>
      <c r="F112" s="22">
        <v>7</v>
      </c>
      <c r="G112" s="22">
        <v>15</v>
      </c>
      <c r="H112" s="22">
        <v>0</v>
      </c>
      <c r="I112" s="22">
        <v>2607201.9765625</v>
      </c>
      <c r="J112" s="22">
        <v>4380972.2708333302</v>
      </c>
      <c r="K112" s="22">
        <v>3155698.7291666698</v>
      </c>
      <c r="L112" s="22">
        <v>4095554.0598958302</v>
      </c>
      <c r="M112" s="22">
        <f t="shared" si="9"/>
        <v>2607201.9765625</v>
      </c>
      <c r="N112" s="22">
        <f t="shared" si="11"/>
        <v>4380972.2708333302</v>
      </c>
      <c r="O112" s="22">
        <f t="shared" si="12"/>
        <v>3155698.7291666698</v>
      </c>
      <c r="P112" s="22">
        <f t="shared" si="13"/>
        <v>4095554.0598958302</v>
      </c>
      <c r="Q112" s="22">
        <f t="shared" si="10"/>
        <v>1.6803348226244754</v>
      </c>
    </row>
    <row r="113" spans="1:17" s="22" customFormat="1">
      <c r="A113" s="22">
        <v>126352391</v>
      </c>
      <c r="B113" s="23" t="s">
        <v>432</v>
      </c>
      <c r="C113" s="22" t="s">
        <v>408</v>
      </c>
      <c r="D113" s="22" t="s">
        <v>220</v>
      </c>
      <c r="E113" s="22" t="s">
        <v>38</v>
      </c>
      <c r="F113" s="22">
        <v>8</v>
      </c>
      <c r="G113" s="22">
        <v>43</v>
      </c>
      <c r="H113" s="22">
        <v>1521299</v>
      </c>
      <c r="I113" s="22">
        <v>6189710.7447916698</v>
      </c>
      <c r="J113" s="22">
        <v>9288866.765625</v>
      </c>
      <c r="K113" s="22">
        <v>5098193.6067708302</v>
      </c>
      <c r="L113" s="22">
        <v>13887021.4010417</v>
      </c>
      <c r="M113" s="22">
        <f t="shared" si="9"/>
        <v>4668411.7447916698</v>
      </c>
      <c r="N113" s="22">
        <f t="shared" si="11"/>
        <v>7767567.765625</v>
      </c>
      <c r="O113" s="22">
        <f t="shared" si="12"/>
        <v>3576894.6067708302</v>
      </c>
      <c r="P113" s="22">
        <f t="shared" si="13"/>
        <v>12365722.4010417</v>
      </c>
      <c r="Q113" s="22">
        <f t="shared" si="10"/>
        <v>1.6638566155375893</v>
      </c>
    </row>
    <row r="114" spans="1:17" s="22" customFormat="1">
      <c r="A114" s="22">
        <v>40254321</v>
      </c>
      <c r="B114" s="23" t="s">
        <v>421</v>
      </c>
      <c r="C114" s="22" t="s">
        <v>422</v>
      </c>
      <c r="D114" s="22" t="s">
        <v>214</v>
      </c>
      <c r="E114" s="22" t="s">
        <v>32</v>
      </c>
      <c r="F114" s="22">
        <v>14</v>
      </c>
      <c r="G114" s="22">
        <v>39</v>
      </c>
      <c r="H114" s="22">
        <v>0</v>
      </c>
      <c r="I114" s="22">
        <v>4154126.5403645802</v>
      </c>
      <c r="J114" s="22">
        <v>6835068.4108072948</v>
      </c>
      <c r="K114" s="22">
        <v>2596105.765625</v>
      </c>
      <c r="L114" s="22">
        <v>24427261.86718747</v>
      </c>
      <c r="M114" s="22">
        <f t="shared" si="9"/>
        <v>4154126.5403645802</v>
      </c>
      <c r="N114" s="22">
        <f t="shared" si="11"/>
        <v>6835068.4108072948</v>
      </c>
      <c r="O114" s="22">
        <f t="shared" si="12"/>
        <v>2596105.765625</v>
      </c>
      <c r="P114" s="22">
        <f t="shared" si="13"/>
        <v>24427261.86718747</v>
      </c>
      <c r="Q114" s="22">
        <f t="shared" si="10"/>
        <v>1.6453683691126622</v>
      </c>
    </row>
    <row r="115" spans="1:17" s="22" customFormat="1">
      <c r="A115" s="22">
        <v>226874810</v>
      </c>
      <c r="B115" s="23" t="s">
        <v>520</v>
      </c>
      <c r="C115" s="22" t="s">
        <v>478</v>
      </c>
      <c r="D115" s="22" t="s">
        <v>274</v>
      </c>
      <c r="E115" s="22" t="s">
        <v>92</v>
      </c>
      <c r="F115" s="22">
        <v>4</v>
      </c>
      <c r="G115" s="22">
        <v>10</v>
      </c>
      <c r="H115" s="22">
        <v>0</v>
      </c>
      <c r="I115" s="22">
        <v>3633324.41015625</v>
      </c>
      <c r="J115" s="22">
        <v>5876534.5729166698</v>
      </c>
      <c r="K115" s="22">
        <v>2210448.3828125</v>
      </c>
      <c r="L115" s="22">
        <v>2835844.59375</v>
      </c>
      <c r="M115" s="22">
        <f t="shared" si="9"/>
        <v>3633324.41015625</v>
      </c>
      <c r="N115" s="22">
        <f t="shared" si="11"/>
        <v>5876534.5729166698</v>
      </c>
      <c r="O115" s="22">
        <f t="shared" si="12"/>
        <v>2210448.3828125</v>
      </c>
      <c r="P115" s="22">
        <f t="shared" si="13"/>
        <v>2835844.59375</v>
      </c>
      <c r="Q115" s="22">
        <f t="shared" si="10"/>
        <v>1.6173988087851343</v>
      </c>
    </row>
    <row r="116" spans="1:17" s="22" customFormat="1">
      <c r="A116" s="22">
        <v>61966683</v>
      </c>
      <c r="B116" s="23" t="s">
        <v>534</v>
      </c>
      <c r="C116" s="22" t="s">
        <v>464</v>
      </c>
      <c r="D116" s="22" t="s">
        <v>283</v>
      </c>
      <c r="E116" s="22" t="s">
        <v>101</v>
      </c>
      <c r="F116" s="22">
        <v>3</v>
      </c>
      <c r="G116" s="22">
        <v>8</v>
      </c>
      <c r="H116" s="22">
        <v>0</v>
      </c>
      <c r="I116" s="22">
        <v>12129539.8125</v>
      </c>
      <c r="J116" s="22">
        <v>18706727.75</v>
      </c>
      <c r="K116" s="22">
        <v>0</v>
      </c>
      <c r="L116" s="22">
        <v>24192286.75</v>
      </c>
      <c r="M116" s="22">
        <f t="shared" si="9"/>
        <v>12129539.8125</v>
      </c>
      <c r="N116" s="22">
        <f t="shared" si="11"/>
        <v>18706727.75</v>
      </c>
      <c r="O116" s="22">
        <f t="shared" si="12"/>
        <v>0</v>
      </c>
      <c r="P116" s="22">
        <f t="shared" si="13"/>
        <v>24192286.75</v>
      </c>
      <c r="Q116" s="22">
        <f t="shared" si="10"/>
        <v>1.5422454634859215</v>
      </c>
    </row>
    <row r="117" spans="1:17" s="22" customFormat="1">
      <c r="A117" s="22">
        <v>113205067</v>
      </c>
      <c r="B117" s="23" t="s">
        <v>471</v>
      </c>
      <c r="C117" s="22" t="s">
        <v>472</v>
      </c>
      <c r="D117" s="22" t="s">
        <v>244</v>
      </c>
      <c r="E117" s="22" t="s">
        <v>62</v>
      </c>
      <c r="F117" s="22">
        <v>6</v>
      </c>
      <c r="G117" s="22">
        <v>53</v>
      </c>
      <c r="H117" s="22">
        <v>185105.2109375</v>
      </c>
      <c r="I117" s="22">
        <v>9838736.8012695294</v>
      </c>
      <c r="J117" s="22">
        <v>14931111.74739583</v>
      </c>
      <c r="K117" s="22">
        <v>12313958.01692708</v>
      </c>
      <c r="L117" s="22">
        <v>11666583.91666667</v>
      </c>
      <c r="M117" s="22">
        <f t="shared" si="9"/>
        <v>9653631.5903320294</v>
      </c>
      <c r="N117" s="22">
        <f t="shared" si="11"/>
        <v>14746006.53645833</v>
      </c>
      <c r="O117" s="22">
        <f t="shared" si="12"/>
        <v>12128852.80598958</v>
      </c>
      <c r="P117" s="22">
        <f t="shared" si="13"/>
        <v>11481478.70572917</v>
      </c>
      <c r="Q117" s="22">
        <f t="shared" si="10"/>
        <v>1.5275087306238453</v>
      </c>
    </row>
    <row r="118" spans="1:17">
      <c r="A118" s="3">
        <v>6755384</v>
      </c>
      <c r="B118" s="4" t="s">
        <v>401</v>
      </c>
      <c r="C118" s="3" t="s">
        <v>402</v>
      </c>
      <c r="D118" s="3" t="s">
        <v>202</v>
      </c>
      <c r="E118" s="3" t="s">
        <v>20</v>
      </c>
      <c r="F118" s="3">
        <v>12</v>
      </c>
      <c r="G118" s="3">
        <v>91</v>
      </c>
      <c r="H118" s="3">
        <v>0</v>
      </c>
      <c r="I118" s="3">
        <v>38883127.8671875</v>
      </c>
      <c r="J118" s="3">
        <v>57936449.109375</v>
      </c>
      <c r="K118" s="3">
        <v>25142555.387369767</v>
      </c>
      <c r="L118" s="3">
        <v>37350849.354166627</v>
      </c>
      <c r="M118" s="3">
        <f t="shared" si="9"/>
        <v>38883127.8671875</v>
      </c>
      <c r="N118" s="3">
        <f t="shared" si="11"/>
        <v>57936449.109375</v>
      </c>
      <c r="O118" s="3">
        <f t="shared" si="12"/>
        <v>25142555.387369767</v>
      </c>
      <c r="P118" s="3">
        <f t="shared" si="13"/>
        <v>37350849.354166627</v>
      </c>
      <c r="Q118" s="3">
        <f t="shared" si="10"/>
        <v>1.4900151373435706</v>
      </c>
    </row>
    <row r="119" spans="1:17">
      <c r="A119" s="3">
        <v>19526802</v>
      </c>
      <c r="B119" s="4" t="s">
        <v>518</v>
      </c>
      <c r="C119" s="3" t="s">
        <v>519</v>
      </c>
      <c r="D119" s="3" t="s">
        <v>273</v>
      </c>
      <c r="E119" s="3" t="s">
        <v>91</v>
      </c>
      <c r="F119" s="3">
        <v>3</v>
      </c>
      <c r="G119" s="3">
        <v>7</v>
      </c>
      <c r="H119" s="3">
        <v>0</v>
      </c>
      <c r="I119" s="3">
        <v>1081444.171875</v>
      </c>
      <c r="J119" s="3">
        <v>1559287.734375</v>
      </c>
      <c r="K119" s="3">
        <v>10076582.359375</v>
      </c>
      <c r="L119" s="3">
        <v>16172100.865234381</v>
      </c>
      <c r="M119" s="3">
        <f t="shared" si="9"/>
        <v>1081444.171875</v>
      </c>
      <c r="N119" s="3">
        <f t="shared" si="11"/>
        <v>1559287.734375</v>
      </c>
      <c r="O119" s="3">
        <f t="shared" si="12"/>
        <v>10076582.359375</v>
      </c>
      <c r="P119" s="3">
        <f t="shared" si="13"/>
        <v>16172100.865234381</v>
      </c>
      <c r="Q119" s="3">
        <f t="shared" si="10"/>
        <v>1.4418568937049412</v>
      </c>
    </row>
    <row r="120" spans="1:17">
      <c r="A120" s="3">
        <v>113205059</v>
      </c>
      <c r="B120" s="4" t="s">
        <v>396</v>
      </c>
      <c r="C120" s="3" t="s">
        <v>397</v>
      </c>
      <c r="D120" s="3" t="s">
        <v>199</v>
      </c>
      <c r="E120" s="3" t="s">
        <v>17</v>
      </c>
      <c r="F120" s="3">
        <v>12</v>
      </c>
      <c r="G120" s="3">
        <v>127</v>
      </c>
      <c r="H120" s="3">
        <v>46434997.44921875</v>
      </c>
      <c r="I120" s="3">
        <v>111130548.58854167</v>
      </c>
      <c r="J120" s="3">
        <v>138822550.44661427</v>
      </c>
      <c r="K120" s="3">
        <v>82150489.635416701</v>
      </c>
      <c r="L120" s="3">
        <v>78091156.08984375</v>
      </c>
      <c r="M120" s="3">
        <f t="shared" si="9"/>
        <v>64695551.139322922</v>
      </c>
      <c r="N120" s="3">
        <f t="shared" si="11"/>
        <v>92387552.997395515</v>
      </c>
      <c r="O120" s="3">
        <f t="shared" si="12"/>
        <v>35715492.186197951</v>
      </c>
      <c r="P120" s="3">
        <f t="shared" si="13"/>
        <v>31656158.640625</v>
      </c>
      <c r="Q120" s="3">
        <f t="shared" si="10"/>
        <v>1.4280356434159964</v>
      </c>
    </row>
    <row r="121" spans="1:17">
      <c r="A121" s="3">
        <v>166706891</v>
      </c>
      <c r="B121" s="4" t="s">
        <v>521</v>
      </c>
      <c r="C121" s="3" t="s">
        <v>522</v>
      </c>
      <c r="D121" s="3" t="s">
        <v>275</v>
      </c>
      <c r="E121" s="3" t="s">
        <v>93</v>
      </c>
      <c r="F121" s="3">
        <v>4</v>
      </c>
      <c r="G121" s="3">
        <v>17</v>
      </c>
      <c r="H121" s="3">
        <v>0</v>
      </c>
      <c r="I121" s="3">
        <v>4885355.390625</v>
      </c>
      <c r="J121" s="3">
        <v>6955756.27734375</v>
      </c>
      <c r="K121" s="3">
        <v>2461876</v>
      </c>
      <c r="L121" s="3">
        <v>5101106.6484375</v>
      </c>
      <c r="M121" s="3">
        <f t="shared" si="9"/>
        <v>4885355.390625</v>
      </c>
      <c r="N121" s="3">
        <f t="shared" si="11"/>
        <v>6955756.27734375</v>
      </c>
      <c r="O121" s="3">
        <f t="shared" si="12"/>
        <v>2461876</v>
      </c>
      <c r="P121" s="3">
        <f t="shared" si="13"/>
        <v>5101106.6484375</v>
      </c>
      <c r="Q121" s="3">
        <f t="shared" si="10"/>
        <v>1.4237973946975997</v>
      </c>
    </row>
    <row r="122" spans="1:17">
      <c r="A122" s="3">
        <v>134032032</v>
      </c>
      <c r="B122" s="4" t="s">
        <v>430</v>
      </c>
      <c r="C122" s="3" t="s">
        <v>431</v>
      </c>
      <c r="D122" s="3" t="s">
        <v>219</v>
      </c>
      <c r="E122" s="3" t="s">
        <v>37</v>
      </c>
      <c r="F122" s="3">
        <v>9</v>
      </c>
      <c r="G122" s="3">
        <v>28</v>
      </c>
      <c r="H122" s="3">
        <v>0</v>
      </c>
      <c r="I122" s="3">
        <v>13579429.6979167</v>
      </c>
      <c r="J122" s="3">
        <v>19008167.348958299</v>
      </c>
      <c r="K122" s="3">
        <v>8990511.25</v>
      </c>
      <c r="L122" s="3">
        <v>12502249.3151042</v>
      </c>
      <c r="M122" s="3">
        <f t="shared" si="9"/>
        <v>13579429.6979167</v>
      </c>
      <c r="N122" s="3">
        <f t="shared" si="11"/>
        <v>19008167.348958299</v>
      </c>
      <c r="O122" s="3">
        <f t="shared" si="12"/>
        <v>8990511.25</v>
      </c>
      <c r="P122" s="3">
        <f t="shared" si="13"/>
        <v>12502249.3151042</v>
      </c>
      <c r="Q122" s="3">
        <f t="shared" si="10"/>
        <v>1.3997765570283451</v>
      </c>
    </row>
    <row r="123" spans="1:17">
      <c r="A123" s="3">
        <v>8393627</v>
      </c>
      <c r="B123" s="4" t="s">
        <v>490</v>
      </c>
      <c r="C123" s="3" t="s">
        <v>491</v>
      </c>
      <c r="D123" s="3" t="s">
        <v>256</v>
      </c>
      <c r="E123" s="3" t="s">
        <v>74</v>
      </c>
      <c r="F123" s="3">
        <v>7</v>
      </c>
      <c r="G123" s="3">
        <v>32</v>
      </c>
      <c r="H123" s="3">
        <v>0</v>
      </c>
      <c r="I123" s="3">
        <v>19820543.588541701</v>
      </c>
      <c r="J123" s="3">
        <v>26657463.369791701</v>
      </c>
      <c r="K123" s="3">
        <v>15427740.3958333</v>
      </c>
      <c r="L123" s="3">
        <v>19676458.125</v>
      </c>
      <c r="M123" s="3">
        <f t="shared" si="9"/>
        <v>19820543.588541701</v>
      </c>
      <c r="N123" s="3">
        <f t="shared" si="11"/>
        <v>26657463.369791701</v>
      </c>
      <c r="O123" s="3">
        <f t="shared" si="12"/>
        <v>15427740.3958333</v>
      </c>
      <c r="P123" s="3">
        <f t="shared" si="13"/>
        <v>19676458.125</v>
      </c>
      <c r="Q123" s="3">
        <f t="shared" si="10"/>
        <v>1.3449410835130897</v>
      </c>
    </row>
    <row r="124" spans="1:17">
      <c r="A124" s="3">
        <v>159032064</v>
      </c>
      <c r="B124" s="4" t="s">
        <v>545</v>
      </c>
      <c r="C124" s="3" t="s">
        <v>408</v>
      </c>
      <c r="D124" s="3" t="s">
        <v>290</v>
      </c>
      <c r="E124" s="3" t="s">
        <v>109</v>
      </c>
      <c r="F124" s="3">
        <v>2</v>
      </c>
      <c r="G124" s="3">
        <v>5</v>
      </c>
      <c r="H124" s="3">
        <v>0</v>
      </c>
      <c r="I124" s="3">
        <v>2482997.1875</v>
      </c>
      <c r="J124" s="3">
        <v>3270456.53125</v>
      </c>
      <c r="K124" s="3">
        <v>1896136.4375</v>
      </c>
      <c r="L124" s="3">
        <v>3462869.21875</v>
      </c>
      <c r="M124" s="3">
        <f t="shared" si="9"/>
        <v>2482997.1875</v>
      </c>
      <c r="N124" s="3">
        <f t="shared" si="11"/>
        <v>3270456.53125</v>
      </c>
      <c r="O124" s="3">
        <f t="shared" si="12"/>
        <v>1896136.4375</v>
      </c>
      <c r="P124" s="3">
        <f t="shared" si="13"/>
        <v>3462869.21875</v>
      </c>
      <c r="Q124" s="3">
        <f t="shared" si="10"/>
        <v>1.3171406507080468</v>
      </c>
    </row>
    <row r="125" spans="1:17">
      <c r="A125" s="3">
        <v>91598896</v>
      </c>
      <c r="B125" s="4" t="s">
        <v>508</v>
      </c>
      <c r="C125" s="3" t="s">
        <v>509</v>
      </c>
      <c r="D125" s="3" t="s">
        <v>267</v>
      </c>
      <c r="E125" s="3" t="s">
        <v>85</v>
      </c>
      <c r="F125" s="3">
        <v>5</v>
      </c>
      <c r="G125" s="3">
        <v>12</v>
      </c>
      <c r="H125" s="3">
        <v>0</v>
      </c>
      <c r="I125" s="3">
        <v>409910.87109375</v>
      </c>
      <c r="J125" s="3">
        <v>522345.15625</v>
      </c>
      <c r="K125" s="3">
        <v>792163.8125</v>
      </c>
      <c r="L125" s="3">
        <v>2666259.4114583302</v>
      </c>
      <c r="M125" s="3">
        <f t="shared" ref="M125:M183" si="14">I125-H125</f>
        <v>409910.87109375</v>
      </c>
      <c r="N125" s="3">
        <f t="shared" si="11"/>
        <v>522345.15625</v>
      </c>
      <c r="O125" s="3">
        <f t="shared" si="12"/>
        <v>792163.8125</v>
      </c>
      <c r="P125" s="3">
        <f t="shared" si="13"/>
        <v>2666259.4114583302</v>
      </c>
      <c r="Q125" s="3">
        <f t="shared" si="10"/>
        <v>1.2742895909450895</v>
      </c>
    </row>
    <row r="126" spans="1:17">
      <c r="A126" s="3">
        <v>194328715</v>
      </c>
      <c r="B126" s="4" t="s">
        <v>525</v>
      </c>
      <c r="C126" s="3" t="s">
        <v>399</v>
      </c>
      <c r="D126" s="3" t="s">
        <v>277</v>
      </c>
      <c r="E126" s="3" t="s">
        <v>95</v>
      </c>
      <c r="F126" s="3">
        <v>3</v>
      </c>
      <c r="G126" s="3">
        <v>15</v>
      </c>
      <c r="H126" s="3">
        <v>0</v>
      </c>
      <c r="I126" s="3">
        <v>22853235.348958299</v>
      </c>
      <c r="J126" s="3">
        <v>28279614.416666701</v>
      </c>
      <c r="K126" s="3">
        <v>15079011.1764323</v>
      </c>
      <c r="L126" s="3">
        <v>36738384.4375</v>
      </c>
      <c r="M126" s="3">
        <f t="shared" si="14"/>
        <v>22853235.348958299</v>
      </c>
      <c r="N126" s="3">
        <f t="shared" si="11"/>
        <v>28279614.416666701</v>
      </c>
      <c r="O126" s="3">
        <f t="shared" si="12"/>
        <v>15079011.1764323</v>
      </c>
      <c r="P126" s="3">
        <f t="shared" si="13"/>
        <v>36738384.4375</v>
      </c>
      <c r="Q126" s="3">
        <f t="shared" si="10"/>
        <v>1.2374446762066775</v>
      </c>
    </row>
    <row r="127" spans="1:17">
      <c r="A127" s="3">
        <v>262331578</v>
      </c>
      <c r="B127" s="4" t="s">
        <v>494</v>
      </c>
      <c r="C127" s="3" t="s">
        <v>495</v>
      </c>
      <c r="D127" s="3" t="s">
        <v>258</v>
      </c>
      <c r="E127" s="3" t="s">
        <v>76</v>
      </c>
      <c r="F127" s="3">
        <v>5</v>
      </c>
      <c r="G127" s="3">
        <v>23</v>
      </c>
      <c r="H127" s="3">
        <v>0</v>
      </c>
      <c r="I127" s="3">
        <v>10794613.03125</v>
      </c>
      <c r="J127" s="3">
        <v>12905343.9726563</v>
      </c>
      <c r="K127" s="3">
        <v>14651066.1458333</v>
      </c>
      <c r="L127" s="3">
        <v>71898544.46875</v>
      </c>
      <c r="M127" s="3">
        <f t="shared" si="14"/>
        <v>10794613.03125</v>
      </c>
      <c r="N127" s="3">
        <f t="shared" si="11"/>
        <v>12905343.9726563</v>
      </c>
      <c r="O127" s="3">
        <f t="shared" si="12"/>
        <v>14651066.1458333</v>
      </c>
      <c r="P127" s="3">
        <f t="shared" si="13"/>
        <v>71898544.46875</v>
      </c>
      <c r="Q127" s="3">
        <f t="shared" si="10"/>
        <v>1.1955355819885172</v>
      </c>
    </row>
    <row r="128" spans="1:17">
      <c r="A128" s="3">
        <v>94400775</v>
      </c>
      <c r="B128" s="4" t="s">
        <v>443</v>
      </c>
      <c r="C128" s="3" t="s">
        <v>444</v>
      </c>
      <c r="D128" s="3" t="s">
        <v>226</v>
      </c>
      <c r="E128" s="3" t="s">
        <v>44</v>
      </c>
      <c r="F128" s="3">
        <v>9</v>
      </c>
      <c r="G128" s="3">
        <v>34</v>
      </c>
      <c r="H128" s="3">
        <v>0</v>
      </c>
      <c r="I128" s="3">
        <v>15842327.25</v>
      </c>
      <c r="J128" s="3">
        <v>18861907.8079427</v>
      </c>
      <c r="K128" s="3">
        <v>7141980.828125</v>
      </c>
      <c r="L128" s="3">
        <v>12159228.3229167</v>
      </c>
      <c r="M128" s="3">
        <f t="shared" si="14"/>
        <v>15842327.25</v>
      </c>
      <c r="N128" s="3">
        <f t="shared" si="11"/>
        <v>18861907.8079427</v>
      </c>
      <c r="O128" s="3">
        <f t="shared" si="12"/>
        <v>7141980.828125</v>
      </c>
      <c r="P128" s="3">
        <f t="shared" si="13"/>
        <v>12159228.3229167</v>
      </c>
      <c r="Q128" s="3">
        <f t="shared" si="10"/>
        <v>1.1906020820231888</v>
      </c>
    </row>
    <row r="129" spans="1:17">
      <c r="A129" s="3">
        <v>66955886</v>
      </c>
      <c r="B129" s="4" t="s">
        <v>376</v>
      </c>
      <c r="C129" s="3" t="s">
        <v>377</v>
      </c>
      <c r="D129" s="3" t="s">
        <v>188</v>
      </c>
      <c r="E129" s="3" t="s">
        <v>6</v>
      </c>
      <c r="F129" s="3">
        <v>45</v>
      </c>
      <c r="G129" s="3">
        <v>223</v>
      </c>
      <c r="H129" s="3">
        <v>0</v>
      </c>
      <c r="I129" s="3">
        <v>45875110.42578125</v>
      </c>
      <c r="J129" s="3">
        <v>53861449.598958328</v>
      </c>
      <c r="K129" s="3">
        <v>41009398.326822951</v>
      </c>
      <c r="L129" s="3">
        <v>64348511.204427049</v>
      </c>
      <c r="M129" s="3">
        <f t="shared" si="14"/>
        <v>45875110.42578125</v>
      </c>
      <c r="N129" s="3">
        <f t="shared" si="11"/>
        <v>53861449.598958328</v>
      </c>
      <c r="O129" s="3">
        <f t="shared" si="12"/>
        <v>41009398.326822951</v>
      </c>
      <c r="P129" s="3">
        <f t="shared" si="13"/>
        <v>64348511.204427049</v>
      </c>
      <c r="Q129" s="3">
        <f t="shared" si="10"/>
        <v>1.1740887182407489</v>
      </c>
    </row>
    <row r="130" spans="1:17">
      <c r="A130" s="3">
        <v>224809352</v>
      </c>
      <c r="B130" s="4" t="s">
        <v>562</v>
      </c>
      <c r="C130" s="3" t="s">
        <v>563</v>
      </c>
      <c r="D130" s="3" t="s">
        <v>300</v>
      </c>
      <c r="E130" s="3" t="s">
        <v>119</v>
      </c>
      <c r="F130" s="3">
        <v>2</v>
      </c>
      <c r="G130" s="3">
        <v>5</v>
      </c>
      <c r="H130" s="3">
        <v>0</v>
      </c>
      <c r="I130" s="3">
        <v>98658684.53125</v>
      </c>
      <c r="J130" s="3">
        <v>115004827.25</v>
      </c>
      <c r="K130" s="3">
        <v>1310125.25</v>
      </c>
      <c r="L130" s="3">
        <v>244212071.25</v>
      </c>
      <c r="M130" s="3">
        <f t="shared" si="14"/>
        <v>98658684.53125</v>
      </c>
      <c r="N130" s="3">
        <f t="shared" si="11"/>
        <v>115004827.25</v>
      </c>
      <c r="O130" s="3">
        <f t="shared" si="12"/>
        <v>1310125.25</v>
      </c>
      <c r="P130" s="3">
        <f t="shared" si="13"/>
        <v>244212071.25</v>
      </c>
      <c r="Q130" s="3">
        <f t="shared" ref="Q130:Q183" si="15">N130/M130</f>
        <v>1.1656837692131643</v>
      </c>
    </row>
    <row r="131" spans="1:17">
      <c r="A131" s="3">
        <v>226437608</v>
      </c>
      <c r="B131" s="4" t="s">
        <v>433</v>
      </c>
      <c r="C131" s="3" t="s">
        <v>434</v>
      </c>
      <c r="D131" s="3" t="s">
        <v>221</v>
      </c>
      <c r="E131" s="3" t="s">
        <v>39</v>
      </c>
      <c r="F131" s="3">
        <v>15</v>
      </c>
      <c r="G131" s="3">
        <v>53</v>
      </c>
      <c r="H131" s="3">
        <v>873899.45703125</v>
      </c>
      <c r="I131" s="3">
        <v>12381302.8802083</v>
      </c>
      <c r="J131" s="3">
        <v>13988789.0364583</v>
      </c>
      <c r="K131" s="3">
        <v>19034593.432291701</v>
      </c>
      <c r="L131" s="3">
        <v>17756494.854166701</v>
      </c>
      <c r="M131" s="3">
        <f t="shared" si="14"/>
        <v>11507403.42317705</v>
      </c>
      <c r="N131" s="3">
        <f t="shared" si="11"/>
        <v>13114889.57942705</v>
      </c>
      <c r="O131" s="3">
        <f t="shared" si="12"/>
        <v>18160693.975260451</v>
      </c>
      <c r="P131" s="3">
        <f t="shared" si="13"/>
        <v>16882595.397135451</v>
      </c>
      <c r="Q131" s="3">
        <f t="shared" si="15"/>
        <v>1.139691474882367</v>
      </c>
    </row>
    <row r="132" spans="1:17">
      <c r="A132" s="3">
        <v>196049391</v>
      </c>
      <c r="B132" s="4" t="s">
        <v>528</v>
      </c>
      <c r="C132" s="3" t="s">
        <v>454</v>
      </c>
      <c r="D132" s="3" t="s">
        <v>279</v>
      </c>
      <c r="E132" s="3" t="s">
        <v>97</v>
      </c>
      <c r="F132" s="3">
        <v>5</v>
      </c>
      <c r="G132" s="3">
        <v>11</v>
      </c>
      <c r="H132" s="3">
        <v>0</v>
      </c>
      <c r="I132" s="3">
        <v>1574087.40625</v>
      </c>
      <c r="J132" s="3">
        <v>1722636.2646484401</v>
      </c>
      <c r="K132" s="3">
        <v>0</v>
      </c>
      <c r="L132" s="3">
        <v>746882.91796875</v>
      </c>
      <c r="M132" s="3">
        <f t="shared" si="14"/>
        <v>1574087.40625</v>
      </c>
      <c r="N132" s="3">
        <f t="shared" si="11"/>
        <v>1722636.2646484401</v>
      </c>
      <c r="O132" s="3">
        <f t="shared" si="12"/>
        <v>0</v>
      </c>
      <c r="P132" s="3">
        <f t="shared" si="13"/>
        <v>746882.91796875</v>
      </c>
      <c r="Q132" s="3">
        <f t="shared" si="15"/>
        <v>1.0943714166116942</v>
      </c>
    </row>
    <row r="133" spans="1:17">
      <c r="A133" s="3">
        <v>112421097</v>
      </c>
      <c r="B133" s="4" t="s">
        <v>489</v>
      </c>
      <c r="C133" s="3" t="s">
        <v>387</v>
      </c>
      <c r="D133" s="3" t="s">
        <v>255</v>
      </c>
      <c r="E133" s="3" t="s">
        <v>73</v>
      </c>
      <c r="F133" s="3">
        <v>7</v>
      </c>
      <c r="G133" s="3">
        <v>23</v>
      </c>
      <c r="H133" s="3">
        <v>0</v>
      </c>
      <c r="I133" s="3">
        <v>2369837.9375</v>
      </c>
      <c r="J133" s="3">
        <v>2564193.328125</v>
      </c>
      <c r="K133" s="3">
        <v>1156972.71875</v>
      </c>
      <c r="L133" s="3">
        <v>0</v>
      </c>
      <c r="M133" s="3">
        <f t="shared" si="14"/>
        <v>2369837.9375</v>
      </c>
      <c r="N133" s="3">
        <f t="shared" si="11"/>
        <v>2564193.328125</v>
      </c>
      <c r="O133" s="3">
        <f t="shared" si="12"/>
        <v>1156972.71875</v>
      </c>
      <c r="P133" s="3">
        <f t="shared" si="13"/>
        <v>0</v>
      </c>
      <c r="Q133" s="3">
        <f t="shared" si="15"/>
        <v>1.0820121019878812</v>
      </c>
    </row>
    <row r="134" spans="1:17">
      <c r="A134" s="3">
        <v>124487369</v>
      </c>
      <c r="B134" s="4" t="s">
        <v>507</v>
      </c>
      <c r="C134" s="3" t="s">
        <v>408</v>
      </c>
      <c r="D134" s="3" t="s">
        <v>266</v>
      </c>
      <c r="E134" s="3" t="s">
        <v>84</v>
      </c>
      <c r="F134" s="3">
        <v>3</v>
      </c>
      <c r="G134" s="3">
        <v>21</v>
      </c>
      <c r="H134" s="3">
        <v>0</v>
      </c>
      <c r="I134" s="3">
        <v>1870567.1875</v>
      </c>
      <c r="J134" s="3">
        <v>1970116.5859375</v>
      </c>
      <c r="K134" s="3">
        <v>0</v>
      </c>
      <c r="L134" s="3">
        <v>1979006.140625</v>
      </c>
      <c r="M134" s="3">
        <f t="shared" si="14"/>
        <v>1870567.1875</v>
      </c>
      <c r="N134" s="3">
        <f t="shared" si="11"/>
        <v>1970116.5859375</v>
      </c>
      <c r="O134" s="3">
        <f t="shared" si="12"/>
        <v>0</v>
      </c>
      <c r="P134" s="3">
        <f t="shared" si="13"/>
        <v>1979006.140625</v>
      </c>
      <c r="Q134" s="3">
        <f t="shared" si="15"/>
        <v>1.0532188306855457</v>
      </c>
    </row>
    <row r="135" spans="1:17">
      <c r="A135" s="3">
        <v>166706895</v>
      </c>
      <c r="B135" s="4" t="s">
        <v>457</v>
      </c>
      <c r="C135" s="3" t="s">
        <v>458</v>
      </c>
      <c r="D135" s="3" t="s">
        <v>235</v>
      </c>
      <c r="E135" s="3" t="s">
        <v>53</v>
      </c>
      <c r="F135" s="3">
        <v>10</v>
      </c>
      <c r="G135" s="3">
        <v>47</v>
      </c>
      <c r="H135" s="3">
        <v>0</v>
      </c>
      <c r="I135" s="3">
        <v>18951473.177083299</v>
      </c>
      <c r="J135" s="3">
        <v>19773051.276041701</v>
      </c>
      <c r="K135" s="3">
        <v>7054848.9375</v>
      </c>
      <c r="L135" s="3">
        <v>16655451.703125</v>
      </c>
      <c r="M135" s="3">
        <f t="shared" si="14"/>
        <v>18951473.177083299</v>
      </c>
      <c r="N135" s="3">
        <f t="shared" si="11"/>
        <v>19773051.276041701</v>
      </c>
      <c r="O135" s="3">
        <f t="shared" si="12"/>
        <v>7054848.9375</v>
      </c>
      <c r="P135" s="3">
        <f t="shared" si="13"/>
        <v>16655451.703125</v>
      </c>
      <c r="Q135" s="3">
        <f t="shared" si="15"/>
        <v>1.0433516746313887</v>
      </c>
    </row>
    <row r="136" spans="1:17">
      <c r="A136" s="3">
        <v>6678303</v>
      </c>
      <c r="B136" s="4" t="s">
        <v>409</v>
      </c>
      <c r="C136" s="3" t="s">
        <v>395</v>
      </c>
      <c r="D136" s="3" t="s">
        <v>206</v>
      </c>
      <c r="E136" s="3" t="s">
        <v>24</v>
      </c>
      <c r="F136" s="3">
        <v>14</v>
      </c>
      <c r="G136" s="3">
        <v>210</v>
      </c>
      <c r="H136" s="3">
        <v>9157907.75</v>
      </c>
      <c r="I136" s="3">
        <v>601614032.55208302</v>
      </c>
      <c r="J136" s="3">
        <v>626353724.24479198</v>
      </c>
      <c r="K136" s="3">
        <v>631261161.91796899</v>
      </c>
      <c r="L136" s="3">
        <v>499581645.34895802</v>
      </c>
      <c r="M136" s="3">
        <f t="shared" si="14"/>
        <v>592456124.80208302</v>
      </c>
      <c r="N136" s="3">
        <f t="shared" si="11"/>
        <v>617195816.49479198</v>
      </c>
      <c r="O136" s="3">
        <f t="shared" si="12"/>
        <v>622103254.16796899</v>
      </c>
      <c r="P136" s="3">
        <f t="shared" si="13"/>
        <v>490423737.59895802</v>
      </c>
      <c r="Q136" s="3">
        <f t="shared" si="15"/>
        <v>1.0417578461206281</v>
      </c>
    </row>
    <row r="137" spans="1:17">
      <c r="A137" s="3">
        <v>70887767</v>
      </c>
      <c r="B137" s="4" t="s">
        <v>642</v>
      </c>
      <c r="C137" s="3" t="s">
        <v>381</v>
      </c>
      <c r="D137" s="3" t="s">
        <v>357</v>
      </c>
      <c r="E137" s="3" t="s">
        <v>176</v>
      </c>
      <c r="F137" s="3">
        <v>1</v>
      </c>
      <c r="G137" s="3">
        <v>4</v>
      </c>
      <c r="H137" s="3">
        <v>0</v>
      </c>
      <c r="I137" s="3">
        <v>7025108.25</v>
      </c>
      <c r="J137" s="3">
        <v>7113858.1875</v>
      </c>
      <c r="K137" s="3">
        <v>5511925.875</v>
      </c>
      <c r="L137" s="3">
        <v>7019679.09375</v>
      </c>
      <c r="M137" s="3">
        <f t="shared" si="14"/>
        <v>7025108.25</v>
      </c>
      <c r="N137" s="3">
        <f t="shared" si="11"/>
        <v>7113858.1875</v>
      </c>
      <c r="O137" s="3">
        <f t="shared" si="12"/>
        <v>5511925.875</v>
      </c>
      <c r="P137" s="3">
        <f t="shared" si="13"/>
        <v>7019679.09375</v>
      </c>
      <c r="Q137" s="3">
        <f t="shared" si="15"/>
        <v>1.0126332483915816</v>
      </c>
    </row>
    <row r="138" spans="1:17">
      <c r="A138" s="3">
        <v>124249109</v>
      </c>
      <c r="B138" s="4" t="s">
        <v>419</v>
      </c>
      <c r="C138" s="3" t="s">
        <v>420</v>
      </c>
      <c r="D138" s="3" t="s">
        <v>213</v>
      </c>
      <c r="E138" s="3" t="s">
        <v>31</v>
      </c>
      <c r="F138" s="3">
        <v>19</v>
      </c>
      <c r="G138" s="3">
        <v>48</v>
      </c>
      <c r="H138" s="3">
        <v>0</v>
      </c>
      <c r="I138" s="3">
        <v>9804017.0885416698</v>
      </c>
      <c r="J138" s="3">
        <v>9917737.6666666698</v>
      </c>
      <c r="K138" s="3">
        <v>5899891.7018229198</v>
      </c>
      <c r="L138" s="3">
        <v>11425777.8463542</v>
      </c>
      <c r="M138" s="3">
        <f t="shared" si="14"/>
        <v>9804017.0885416698</v>
      </c>
      <c r="N138" s="3">
        <f t="shared" si="11"/>
        <v>9917737.6666666698</v>
      </c>
      <c r="O138" s="3">
        <f t="shared" si="12"/>
        <v>5899891.7018229198</v>
      </c>
      <c r="P138" s="3">
        <f t="shared" si="13"/>
        <v>11425777.8463542</v>
      </c>
      <c r="Q138" s="3">
        <f t="shared" si="15"/>
        <v>1.0115993859555701</v>
      </c>
    </row>
    <row r="139" spans="1:17">
      <c r="A139" s="3">
        <v>10181166</v>
      </c>
      <c r="B139" s="4" t="s">
        <v>412</v>
      </c>
      <c r="C139" s="3" t="s">
        <v>395</v>
      </c>
      <c r="D139" s="3" t="s">
        <v>208</v>
      </c>
      <c r="E139" s="3" t="s">
        <v>26</v>
      </c>
      <c r="F139" s="3">
        <v>12</v>
      </c>
      <c r="G139" s="3">
        <v>56</v>
      </c>
      <c r="H139" s="3">
        <v>0</v>
      </c>
      <c r="I139" s="3">
        <v>16768689.484375</v>
      </c>
      <c r="J139" s="3">
        <v>16311696.4401042</v>
      </c>
      <c r="K139" s="3">
        <v>10599401.55078125</v>
      </c>
      <c r="L139" s="3">
        <v>11778280.5833333</v>
      </c>
      <c r="M139" s="3">
        <f t="shared" si="14"/>
        <v>16768689.484375</v>
      </c>
      <c r="N139" s="3">
        <f t="shared" si="11"/>
        <v>16311696.4401042</v>
      </c>
      <c r="O139" s="3">
        <f t="shared" si="12"/>
        <v>10599401.55078125</v>
      </c>
      <c r="P139" s="3">
        <f t="shared" si="13"/>
        <v>11778280.5833333</v>
      </c>
      <c r="Q139" s="3">
        <f t="shared" si="15"/>
        <v>0.97274724153627956</v>
      </c>
    </row>
    <row r="140" spans="1:17">
      <c r="A140" s="3">
        <v>31544063</v>
      </c>
      <c r="B140" s="4" t="s">
        <v>641</v>
      </c>
      <c r="C140" s="3" t="s">
        <v>408</v>
      </c>
      <c r="D140" s="3" t="s">
        <v>356</v>
      </c>
      <c r="E140" s="3" t="s">
        <v>175</v>
      </c>
      <c r="F140" s="3">
        <v>1</v>
      </c>
      <c r="G140" s="3">
        <v>2</v>
      </c>
      <c r="H140" s="3">
        <v>0</v>
      </c>
      <c r="I140" s="3">
        <v>1817668.171875</v>
      </c>
      <c r="J140" s="3">
        <v>1735626.8125</v>
      </c>
      <c r="K140" s="3">
        <v>0</v>
      </c>
      <c r="L140" s="3">
        <v>0</v>
      </c>
      <c r="M140" s="3">
        <f t="shared" si="14"/>
        <v>1817668.171875</v>
      </c>
      <c r="N140" s="3">
        <f t="shared" si="11"/>
        <v>1735626.8125</v>
      </c>
      <c r="O140" s="3">
        <f t="shared" si="12"/>
        <v>0</v>
      </c>
      <c r="P140" s="3">
        <f t="shared" si="13"/>
        <v>0</v>
      </c>
      <c r="Q140" s="3">
        <f t="shared" si="15"/>
        <v>0.95486450131853773</v>
      </c>
    </row>
    <row r="141" spans="1:17">
      <c r="A141" s="3">
        <v>21312242</v>
      </c>
      <c r="B141" s="4" t="s">
        <v>473</v>
      </c>
      <c r="C141" s="3" t="s">
        <v>408</v>
      </c>
      <c r="D141" s="3" t="s">
        <v>245</v>
      </c>
      <c r="E141" s="3" t="s">
        <v>63</v>
      </c>
      <c r="F141" s="3">
        <v>8</v>
      </c>
      <c r="G141" s="3">
        <v>23</v>
      </c>
      <c r="H141" s="3">
        <v>2138748.4394531301</v>
      </c>
      <c r="I141" s="3">
        <v>2804614.2864583302</v>
      </c>
      <c r="J141" s="3">
        <v>2774467.1927083302</v>
      </c>
      <c r="K141" s="3">
        <v>2958621.4707031301</v>
      </c>
      <c r="L141" s="3">
        <v>2580806.4322916698</v>
      </c>
      <c r="M141" s="3">
        <f t="shared" si="14"/>
        <v>665865.84700520011</v>
      </c>
      <c r="N141" s="3">
        <f t="shared" si="11"/>
        <v>635718.75325520011</v>
      </c>
      <c r="O141" s="3">
        <f t="shared" si="12"/>
        <v>819873.03125</v>
      </c>
      <c r="P141" s="3">
        <f t="shared" si="13"/>
        <v>442057.99283853965</v>
      </c>
      <c r="Q141" s="3">
        <f t="shared" si="15"/>
        <v>0.95472497367812204</v>
      </c>
    </row>
    <row r="142" spans="1:17">
      <c r="A142" s="3">
        <v>257196177</v>
      </c>
      <c r="B142" s="4" t="s">
        <v>498</v>
      </c>
      <c r="C142" s="3" t="s">
        <v>399</v>
      </c>
      <c r="D142" s="3" t="s">
        <v>260</v>
      </c>
      <c r="E142" s="3" t="s">
        <v>78</v>
      </c>
      <c r="F142" s="3">
        <v>4</v>
      </c>
      <c r="G142" s="3">
        <v>15</v>
      </c>
      <c r="H142" s="3">
        <v>0</v>
      </c>
      <c r="I142" s="3">
        <v>4173304.7109375</v>
      </c>
      <c r="J142" s="3">
        <v>3932034.125</v>
      </c>
      <c r="K142" s="3">
        <v>9230772.5078125</v>
      </c>
      <c r="L142" s="3">
        <v>7855902.9361979198</v>
      </c>
      <c r="M142" s="3">
        <f t="shared" si="14"/>
        <v>4173304.7109375</v>
      </c>
      <c r="N142" s="3">
        <f t="shared" si="11"/>
        <v>3932034.125</v>
      </c>
      <c r="O142" s="3">
        <f t="shared" si="12"/>
        <v>9230772.5078125</v>
      </c>
      <c r="P142" s="3">
        <f t="shared" si="13"/>
        <v>7855902.9361979198</v>
      </c>
      <c r="Q142" s="3">
        <f t="shared" si="15"/>
        <v>0.94218716277649894</v>
      </c>
    </row>
    <row r="143" spans="1:17">
      <c r="A143" s="3">
        <v>22779899</v>
      </c>
      <c r="B143" s="4" t="s">
        <v>378</v>
      </c>
      <c r="C143" s="3" t="s">
        <v>379</v>
      </c>
      <c r="D143" s="3" t="s">
        <v>189</v>
      </c>
      <c r="E143" s="3" t="s">
        <v>7</v>
      </c>
      <c r="F143" s="3">
        <v>33</v>
      </c>
      <c r="G143" s="3">
        <v>228</v>
      </c>
      <c r="H143" s="3">
        <v>4061185.6458333302</v>
      </c>
      <c r="I143" s="3">
        <v>71023080.291666597</v>
      </c>
      <c r="J143" s="3">
        <v>64888192.072916701</v>
      </c>
      <c r="K143" s="3">
        <v>85886315.526041597</v>
      </c>
      <c r="L143" s="3">
        <v>71899217.07812503</v>
      </c>
      <c r="M143" s="3">
        <f t="shared" si="14"/>
        <v>66961894.645833269</v>
      </c>
      <c r="N143" s="3">
        <f t="shared" si="11"/>
        <v>60827006.427083373</v>
      </c>
      <c r="O143" s="3">
        <f t="shared" si="12"/>
        <v>81825129.880208269</v>
      </c>
      <c r="P143" s="3">
        <f t="shared" si="13"/>
        <v>67838031.432291701</v>
      </c>
      <c r="Q143" s="3">
        <f t="shared" si="15"/>
        <v>0.9083823979115615</v>
      </c>
    </row>
    <row r="144" spans="1:17">
      <c r="A144" s="3">
        <v>255982546</v>
      </c>
      <c r="B144" s="4" t="s">
        <v>549</v>
      </c>
      <c r="C144" s="3" t="s">
        <v>550</v>
      </c>
      <c r="D144" s="3" t="s">
        <v>293</v>
      </c>
      <c r="E144" s="3" t="s">
        <v>112</v>
      </c>
      <c r="F144" s="3">
        <v>4</v>
      </c>
      <c r="G144" s="3">
        <v>7</v>
      </c>
      <c r="H144" s="3">
        <v>0</v>
      </c>
      <c r="I144" s="3">
        <v>5116683.109375</v>
      </c>
      <c r="J144" s="3">
        <v>4621193.96875</v>
      </c>
      <c r="K144" s="3">
        <v>2413134.125</v>
      </c>
      <c r="L144" s="3">
        <v>4484135.015625</v>
      </c>
      <c r="M144" s="3">
        <f t="shared" si="14"/>
        <v>5116683.109375</v>
      </c>
      <c r="N144" s="3">
        <f t="shared" si="11"/>
        <v>4621193.96875</v>
      </c>
      <c r="O144" s="3">
        <f t="shared" si="12"/>
        <v>2413134.125</v>
      </c>
      <c r="P144" s="3">
        <f t="shared" si="13"/>
        <v>4484135.015625</v>
      </c>
      <c r="Q144" s="3">
        <f t="shared" si="15"/>
        <v>0.90316204266839506</v>
      </c>
    </row>
    <row r="145" spans="1:17">
      <c r="A145" s="3">
        <v>160948575</v>
      </c>
      <c r="B145" s="4" t="s">
        <v>480</v>
      </c>
      <c r="C145" s="3" t="s">
        <v>481</v>
      </c>
      <c r="D145" s="3" t="s">
        <v>250</v>
      </c>
      <c r="E145" s="3" t="s">
        <v>68</v>
      </c>
      <c r="F145" s="3">
        <v>8</v>
      </c>
      <c r="G145" s="3">
        <v>19</v>
      </c>
      <c r="H145" s="3">
        <v>0</v>
      </c>
      <c r="I145" s="3">
        <v>4066680</v>
      </c>
      <c r="J145" s="3">
        <v>3574213.875</v>
      </c>
      <c r="K145" s="3">
        <v>2866605.2864583302</v>
      </c>
      <c r="L145" s="3">
        <v>3529466.8125</v>
      </c>
      <c r="M145" s="3">
        <f t="shared" si="14"/>
        <v>4066680</v>
      </c>
      <c r="N145" s="3">
        <f t="shared" si="11"/>
        <v>3574213.875</v>
      </c>
      <c r="O145" s="3">
        <f t="shared" si="12"/>
        <v>2866605.2864583302</v>
      </c>
      <c r="P145" s="3">
        <f t="shared" si="13"/>
        <v>3529466.8125</v>
      </c>
      <c r="Q145" s="3">
        <f t="shared" si="15"/>
        <v>0.87890216958305056</v>
      </c>
    </row>
    <row r="146" spans="1:17">
      <c r="A146" s="3">
        <v>31982421</v>
      </c>
      <c r="B146" s="4" t="s">
        <v>492</v>
      </c>
      <c r="C146" s="3" t="s">
        <v>493</v>
      </c>
      <c r="D146" s="3" t="s">
        <v>257</v>
      </c>
      <c r="E146" s="3" t="s">
        <v>75</v>
      </c>
      <c r="F146" s="3">
        <v>7</v>
      </c>
      <c r="G146" s="3">
        <v>30</v>
      </c>
      <c r="H146" s="3">
        <v>2110263.03125</v>
      </c>
      <c r="I146" s="3">
        <v>13783355.255208369</v>
      </c>
      <c r="J146" s="3">
        <v>12272674.74283855</v>
      </c>
      <c r="K146" s="3">
        <v>55917983.19921878</v>
      </c>
      <c r="L146" s="3">
        <v>12006443.06119792</v>
      </c>
      <c r="M146" s="3">
        <f t="shared" si="14"/>
        <v>11673092.223958369</v>
      </c>
      <c r="N146" s="3">
        <f t="shared" si="11"/>
        <v>10162411.71158855</v>
      </c>
      <c r="O146" s="3">
        <f t="shared" si="12"/>
        <v>53807720.16796878</v>
      </c>
      <c r="P146" s="3">
        <f t="shared" si="13"/>
        <v>9896180.0299479198</v>
      </c>
      <c r="Q146" s="3">
        <f t="shared" si="15"/>
        <v>0.87058437615448359</v>
      </c>
    </row>
    <row r="147" spans="1:17">
      <c r="A147" s="3">
        <v>119226255</v>
      </c>
      <c r="B147" s="4" t="s">
        <v>586</v>
      </c>
      <c r="C147" s="3" t="s">
        <v>408</v>
      </c>
      <c r="D147" s="3" t="s">
        <v>317</v>
      </c>
      <c r="E147" s="3" t="s">
        <v>136</v>
      </c>
      <c r="F147" s="3">
        <v>1</v>
      </c>
      <c r="G147" s="3">
        <v>7</v>
      </c>
      <c r="H147" s="3">
        <v>0</v>
      </c>
      <c r="I147" s="3">
        <v>1912254.078125</v>
      </c>
      <c r="J147" s="3">
        <v>1610605.7089843799</v>
      </c>
      <c r="K147" s="3">
        <v>2022910.34375</v>
      </c>
      <c r="L147" s="3">
        <v>3857215.15625</v>
      </c>
      <c r="M147" s="3">
        <f t="shared" si="14"/>
        <v>1912254.078125</v>
      </c>
      <c r="N147" s="3">
        <f t="shared" si="11"/>
        <v>1610605.7089843799</v>
      </c>
      <c r="O147" s="3">
        <f t="shared" si="12"/>
        <v>2022910.34375</v>
      </c>
      <c r="P147" s="3">
        <f t="shared" si="13"/>
        <v>3857215.15625</v>
      </c>
      <c r="Q147" s="3">
        <f t="shared" si="15"/>
        <v>0.84225507865754334</v>
      </c>
    </row>
    <row r="148" spans="1:17">
      <c r="A148" s="3">
        <v>166235125</v>
      </c>
      <c r="B148" s="4" t="s">
        <v>386</v>
      </c>
      <c r="C148" s="3" t="s">
        <v>387</v>
      </c>
      <c r="D148" s="3" t="s">
        <v>193</v>
      </c>
      <c r="E148" s="3" t="s">
        <v>11</v>
      </c>
      <c r="F148" s="3">
        <v>30</v>
      </c>
      <c r="G148" s="3">
        <v>117</v>
      </c>
      <c r="H148" s="3">
        <v>1042644.3125</v>
      </c>
      <c r="I148" s="3">
        <v>26691178.4921875</v>
      </c>
      <c r="J148" s="3">
        <v>21708484.099609401</v>
      </c>
      <c r="K148" s="3">
        <v>15757895.9401042</v>
      </c>
      <c r="L148" s="3">
        <v>18037590.12890625</v>
      </c>
      <c r="M148" s="3">
        <f t="shared" si="14"/>
        <v>25648534.1796875</v>
      </c>
      <c r="N148" s="3">
        <f t="shared" si="11"/>
        <v>20665839.787109401</v>
      </c>
      <c r="O148" s="3">
        <f t="shared" si="12"/>
        <v>14715251.6276042</v>
      </c>
      <c r="P148" s="3">
        <f t="shared" si="13"/>
        <v>16994945.81640625</v>
      </c>
      <c r="Q148" s="3">
        <f t="shared" si="15"/>
        <v>0.80573180682878276</v>
      </c>
    </row>
    <row r="149" spans="1:17">
      <c r="A149" s="3">
        <v>51491880</v>
      </c>
      <c r="B149" s="4" t="s">
        <v>435</v>
      </c>
      <c r="C149" s="3" t="s">
        <v>436</v>
      </c>
      <c r="D149" s="3" t="s">
        <v>222</v>
      </c>
      <c r="E149" s="3" t="s">
        <v>40</v>
      </c>
      <c r="F149" s="3">
        <v>17</v>
      </c>
      <c r="G149" s="3">
        <v>57</v>
      </c>
      <c r="H149" s="3">
        <v>1425199.3125</v>
      </c>
      <c r="I149" s="3">
        <v>17528300.184895799</v>
      </c>
      <c r="J149" s="3">
        <v>14022642.1822917</v>
      </c>
      <c r="K149" s="3">
        <v>8460589.0794270802</v>
      </c>
      <c r="L149" s="3">
        <v>15144319.1666667</v>
      </c>
      <c r="M149" s="3">
        <f t="shared" si="14"/>
        <v>16103100.872395799</v>
      </c>
      <c r="N149" s="3">
        <f t="shared" si="11"/>
        <v>12597442.8697917</v>
      </c>
      <c r="O149" s="3">
        <f t="shared" si="12"/>
        <v>7035389.7669270802</v>
      </c>
      <c r="P149" s="3">
        <f t="shared" si="13"/>
        <v>13719119.8541667</v>
      </c>
      <c r="Q149" s="3">
        <f t="shared" si="15"/>
        <v>0.78229919626141353</v>
      </c>
    </row>
    <row r="150" spans="1:17">
      <c r="A150" s="3">
        <v>347658945</v>
      </c>
      <c r="B150" s="4" t="s">
        <v>514</v>
      </c>
      <c r="C150" s="3" t="s">
        <v>408</v>
      </c>
      <c r="D150" s="3" t="s">
        <v>270</v>
      </c>
      <c r="E150" s="3" t="s">
        <v>88</v>
      </c>
      <c r="F150" s="3">
        <v>3</v>
      </c>
      <c r="G150" s="3">
        <v>10</v>
      </c>
      <c r="H150" s="3">
        <v>0</v>
      </c>
      <c r="I150" s="3">
        <v>4329006.7792968797</v>
      </c>
      <c r="J150" s="3">
        <v>3336256.71875</v>
      </c>
      <c r="K150" s="3">
        <v>3467949.1282552099</v>
      </c>
      <c r="L150" s="3">
        <v>4428544.265625</v>
      </c>
      <c r="M150" s="3">
        <f t="shared" si="14"/>
        <v>4329006.7792968797</v>
      </c>
      <c r="N150" s="3">
        <f t="shared" si="11"/>
        <v>3336256.71875</v>
      </c>
      <c r="O150" s="3">
        <f t="shared" si="12"/>
        <v>3467949.1282552099</v>
      </c>
      <c r="P150" s="3">
        <f t="shared" si="13"/>
        <v>4428544.265625</v>
      </c>
      <c r="Q150" s="3">
        <f t="shared" si="15"/>
        <v>0.77067486581572808</v>
      </c>
    </row>
    <row r="151" spans="1:17">
      <c r="A151" s="3">
        <v>113205057</v>
      </c>
      <c r="B151" s="4" t="s">
        <v>394</v>
      </c>
      <c r="C151" s="3" t="s">
        <v>395</v>
      </c>
      <c r="D151" s="3" t="s">
        <v>198</v>
      </c>
      <c r="E151" s="3" t="s">
        <v>16</v>
      </c>
      <c r="F151" s="3">
        <v>21</v>
      </c>
      <c r="G151" s="3">
        <v>162</v>
      </c>
      <c r="H151" s="3">
        <v>22703048.946289033</v>
      </c>
      <c r="I151" s="3">
        <v>61545542.124999896</v>
      </c>
      <c r="J151" s="3">
        <v>50313013.779947899</v>
      </c>
      <c r="K151" s="3">
        <v>70714180.661458299</v>
      </c>
      <c r="L151" s="3">
        <v>61499666.035156272</v>
      </c>
      <c r="M151" s="3">
        <f t="shared" si="14"/>
        <v>38842493.178710863</v>
      </c>
      <c r="N151" s="3">
        <f t="shared" si="11"/>
        <v>27609964.833658867</v>
      </c>
      <c r="O151" s="3">
        <f t="shared" si="12"/>
        <v>48011131.715169266</v>
      </c>
      <c r="P151" s="3">
        <f t="shared" si="13"/>
        <v>38796617.08886724</v>
      </c>
      <c r="Q151" s="3">
        <f t="shared" si="15"/>
        <v>0.71081855396428517</v>
      </c>
    </row>
    <row r="152" spans="1:17">
      <c r="A152" s="3">
        <v>145553997</v>
      </c>
      <c r="B152" s="4" t="s">
        <v>467</v>
      </c>
      <c r="C152" s="3" t="s">
        <v>420</v>
      </c>
      <c r="D152" s="3" t="s">
        <v>241</v>
      </c>
      <c r="E152" s="3" t="s">
        <v>59</v>
      </c>
      <c r="F152" s="3">
        <v>7</v>
      </c>
      <c r="G152" s="3">
        <v>17</v>
      </c>
      <c r="H152" s="3">
        <v>0</v>
      </c>
      <c r="I152" s="3">
        <v>7933716.4375</v>
      </c>
      <c r="J152" s="3">
        <v>5621029.62109375</v>
      </c>
      <c r="K152" s="3">
        <v>0</v>
      </c>
      <c r="L152" s="3">
        <v>0</v>
      </c>
      <c r="M152" s="3">
        <f t="shared" si="14"/>
        <v>7933716.4375</v>
      </c>
      <c r="N152" s="3">
        <f t="shared" ref="N152:N178" si="16">J152-H152</f>
        <v>5621029.62109375</v>
      </c>
      <c r="O152" s="3">
        <f t="shared" ref="O152:O183" si="17">K152-H152</f>
        <v>0</v>
      </c>
      <c r="P152" s="3">
        <f t="shared" ref="P152:P178" si="18">L152-H152</f>
        <v>0</v>
      </c>
      <c r="Q152" s="3">
        <f t="shared" si="15"/>
        <v>0.70849893179002976</v>
      </c>
    </row>
    <row r="153" spans="1:17">
      <c r="A153" s="3">
        <v>8393832</v>
      </c>
      <c r="B153" s="4" t="s">
        <v>503</v>
      </c>
      <c r="C153" s="3" t="s">
        <v>504</v>
      </c>
      <c r="D153" s="3" t="s">
        <v>264</v>
      </c>
      <c r="E153" s="3" t="s">
        <v>82</v>
      </c>
      <c r="F153" s="3">
        <v>7</v>
      </c>
      <c r="G153" s="3">
        <v>13</v>
      </c>
      <c r="H153" s="3">
        <v>0</v>
      </c>
      <c r="I153" s="3">
        <v>13815364.6927083</v>
      </c>
      <c r="J153" s="3">
        <v>9380589.6171875</v>
      </c>
      <c r="K153" s="3">
        <v>1759483.921875</v>
      </c>
      <c r="L153" s="3">
        <v>33608563.46875</v>
      </c>
      <c r="M153" s="3">
        <f t="shared" si="14"/>
        <v>13815364.6927083</v>
      </c>
      <c r="N153" s="3">
        <f t="shared" si="16"/>
        <v>9380589.6171875</v>
      </c>
      <c r="O153" s="3">
        <f t="shared" si="17"/>
        <v>1759483.921875</v>
      </c>
      <c r="P153" s="3">
        <f t="shared" si="18"/>
        <v>33608563.46875</v>
      </c>
      <c r="Q153" s="3">
        <f t="shared" si="15"/>
        <v>0.67899688686021742</v>
      </c>
    </row>
    <row r="154" spans="1:17">
      <c r="A154" s="3">
        <v>6753404</v>
      </c>
      <c r="B154" s="4" t="s">
        <v>425</v>
      </c>
      <c r="C154" s="3" t="s">
        <v>426</v>
      </c>
      <c r="D154" s="3" t="s">
        <v>216</v>
      </c>
      <c r="E154" s="3" t="s">
        <v>34</v>
      </c>
      <c r="F154" s="3">
        <v>7</v>
      </c>
      <c r="G154" s="3">
        <v>92</v>
      </c>
      <c r="H154" s="3">
        <v>0</v>
      </c>
      <c r="I154" s="3">
        <v>367985594.06510448</v>
      </c>
      <c r="J154" s="3">
        <v>236002853.66015577</v>
      </c>
      <c r="K154" s="3">
        <v>104725828.046875</v>
      </c>
      <c r="L154" s="3">
        <v>144118361.41666698</v>
      </c>
      <c r="M154" s="3">
        <f t="shared" si="14"/>
        <v>367985594.06510448</v>
      </c>
      <c r="N154" s="3">
        <f t="shared" si="16"/>
        <v>236002853.66015577</v>
      </c>
      <c r="O154" s="3">
        <f t="shared" si="17"/>
        <v>104725828.046875</v>
      </c>
      <c r="P154" s="3">
        <f t="shared" si="18"/>
        <v>144118361.41666698</v>
      </c>
      <c r="Q154" s="3">
        <f t="shared" si="15"/>
        <v>0.64133720848431319</v>
      </c>
    </row>
    <row r="155" spans="1:17">
      <c r="A155" s="3">
        <v>110347410</v>
      </c>
      <c r="B155" s="4" t="s">
        <v>588</v>
      </c>
      <c r="C155" s="3" t="s">
        <v>426</v>
      </c>
      <c r="D155" s="3" t="s">
        <v>319</v>
      </c>
      <c r="E155" s="3" t="s">
        <v>138</v>
      </c>
      <c r="F155" s="3">
        <v>1</v>
      </c>
      <c r="G155" s="3">
        <v>2</v>
      </c>
      <c r="H155" s="3">
        <v>0</v>
      </c>
      <c r="I155" s="3">
        <v>16424455.84375</v>
      </c>
      <c r="J155" s="3">
        <v>10274552.25</v>
      </c>
      <c r="K155" s="3">
        <v>0</v>
      </c>
      <c r="L155" s="3">
        <v>0</v>
      </c>
      <c r="M155" s="3">
        <f t="shared" si="14"/>
        <v>16424455.84375</v>
      </c>
      <c r="N155" s="3">
        <f t="shared" si="16"/>
        <v>10274552.25</v>
      </c>
      <c r="O155" s="3">
        <f t="shared" si="17"/>
        <v>0</v>
      </c>
      <c r="P155" s="3">
        <f t="shared" si="18"/>
        <v>0</v>
      </c>
      <c r="Q155" s="3">
        <f t="shared" si="15"/>
        <v>0.62556424077268757</v>
      </c>
    </row>
    <row r="156" spans="1:17">
      <c r="A156" s="3">
        <v>8394435</v>
      </c>
      <c r="B156" s="4" t="s">
        <v>539</v>
      </c>
      <c r="C156" s="3" t="s">
        <v>464</v>
      </c>
      <c r="D156" s="3" t="s">
        <v>286</v>
      </c>
      <c r="E156" s="3" t="s">
        <v>104</v>
      </c>
      <c r="F156" s="3">
        <v>6</v>
      </c>
      <c r="G156" s="3">
        <v>11</v>
      </c>
      <c r="H156" s="3">
        <v>0</v>
      </c>
      <c r="I156" s="3">
        <v>4537134.1875</v>
      </c>
      <c r="J156" s="3">
        <v>2743694.15625</v>
      </c>
      <c r="K156" s="3">
        <v>0</v>
      </c>
      <c r="L156" s="3">
        <v>0</v>
      </c>
      <c r="M156" s="3">
        <f t="shared" si="14"/>
        <v>4537134.1875</v>
      </c>
      <c r="N156" s="3">
        <f t="shared" si="16"/>
        <v>2743694.15625</v>
      </c>
      <c r="O156" s="3">
        <f t="shared" si="17"/>
        <v>0</v>
      </c>
      <c r="P156" s="3">
        <f t="shared" si="18"/>
        <v>0</v>
      </c>
      <c r="Q156" s="3">
        <f t="shared" si="15"/>
        <v>0.60471964082724194</v>
      </c>
    </row>
    <row r="157" spans="1:17">
      <c r="A157" s="3">
        <v>41406074</v>
      </c>
      <c r="B157" s="4" t="s">
        <v>512</v>
      </c>
      <c r="C157" s="3" t="s">
        <v>513</v>
      </c>
      <c r="D157" s="3" t="s">
        <v>269</v>
      </c>
      <c r="E157" s="3" t="s">
        <v>87</v>
      </c>
      <c r="F157" s="3">
        <v>3</v>
      </c>
      <c r="G157" s="3">
        <v>13</v>
      </c>
      <c r="H157" s="3">
        <v>244490.9921875</v>
      </c>
      <c r="I157" s="3">
        <v>14986139.2916667</v>
      </c>
      <c r="J157" s="3">
        <v>9049899.21484375</v>
      </c>
      <c r="K157" s="3">
        <v>6918454.3671875</v>
      </c>
      <c r="L157" s="3">
        <v>6023851.56640625</v>
      </c>
      <c r="M157" s="3">
        <f t="shared" si="14"/>
        <v>14741648.2994792</v>
      </c>
      <c r="N157" s="3">
        <f t="shared" si="16"/>
        <v>8805408.22265625</v>
      </c>
      <c r="O157" s="3">
        <f t="shared" si="17"/>
        <v>6673963.375</v>
      </c>
      <c r="P157" s="3">
        <f t="shared" si="18"/>
        <v>5779360.57421875</v>
      </c>
      <c r="Q157" s="3">
        <f t="shared" si="15"/>
        <v>0.59731503857457591</v>
      </c>
    </row>
    <row r="158" spans="1:17">
      <c r="A158" s="3">
        <v>40254249</v>
      </c>
      <c r="B158" s="4" t="s">
        <v>532</v>
      </c>
      <c r="C158" s="3" t="s">
        <v>533</v>
      </c>
      <c r="D158" s="3" t="s">
        <v>282</v>
      </c>
      <c r="E158" s="3" t="s">
        <v>100</v>
      </c>
      <c r="F158" s="3">
        <v>5</v>
      </c>
      <c r="G158" s="3">
        <v>5</v>
      </c>
      <c r="H158" s="3">
        <v>0</v>
      </c>
      <c r="I158" s="3">
        <v>3070770.03125</v>
      </c>
      <c r="J158" s="3">
        <v>1791764.328125</v>
      </c>
      <c r="K158" s="3">
        <v>0</v>
      </c>
      <c r="L158" s="3">
        <v>0</v>
      </c>
      <c r="M158" s="3">
        <f t="shared" si="14"/>
        <v>3070770.03125</v>
      </c>
      <c r="N158" s="3">
        <f t="shared" si="16"/>
        <v>1791764.328125</v>
      </c>
      <c r="O158" s="3">
        <f t="shared" si="17"/>
        <v>0</v>
      </c>
      <c r="P158" s="3">
        <f t="shared" si="18"/>
        <v>0</v>
      </c>
      <c r="Q158" s="3">
        <f t="shared" si="15"/>
        <v>0.58349023531261868</v>
      </c>
    </row>
    <row r="159" spans="1:17">
      <c r="A159" s="3">
        <v>83921568</v>
      </c>
      <c r="B159" s="4" t="s">
        <v>535</v>
      </c>
      <c r="C159" s="3" t="s">
        <v>536</v>
      </c>
      <c r="D159" s="3" t="s">
        <v>284</v>
      </c>
      <c r="E159" s="3" t="s">
        <v>102</v>
      </c>
      <c r="F159" s="3">
        <v>5</v>
      </c>
      <c r="G159" s="3">
        <v>16</v>
      </c>
      <c r="H159" s="3">
        <v>1897292.53125</v>
      </c>
      <c r="I159" s="3">
        <v>7471594.2473958302</v>
      </c>
      <c r="J159" s="3">
        <v>5056717.96875</v>
      </c>
      <c r="K159" s="3">
        <v>5494852.0833333302</v>
      </c>
      <c r="L159" s="3">
        <v>4348434.9583333302</v>
      </c>
      <c r="M159" s="3">
        <f t="shared" si="14"/>
        <v>5574301.7161458302</v>
      </c>
      <c r="N159" s="3">
        <f t="shared" si="16"/>
        <v>3159425.4375</v>
      </c>
      <c r="O159" s="3">
        <f t="shared" si="17"/>
        <v>3597559.5520833302</v>
      </c>
      <c r="P159" s="3">
        <f t="shared" si="18"/>
        <v>2451142.4270833302</v>
      </c>
      <c r="Q159" s="3">
        <f t="shared" si="15"/>
        <v>0.56678407420050492</v>
      </c>
    </row>
    <row r="160" spans="1:17">
      <c r="A160" s="3">
        <v>255759921</v>
      </c>
      <c r="B160" s="4" t="s">
        <v>516</v>
      </c>
      <c r="C160" s="6" t="s">
        <v>517</v>
      </c>
      <c r="D160" s="3" t="s">
        <v>272</v>
      </c>
      <c r="E160" s="3" t="s">
        <v>90</v>
      </c>
      <c r="F160" s="3">
        <v>3</v>
      </c>
      <c r="G160" s="3">
        <v>10</v>
      </c>
      <c r="H160" s="3">
        <v>0</v>
      </c>
      <c r="I160" s="3">
        <v>4129577.2265625</v>
      </c>
      <c r="J160" s="3">
        <v>2241840.484375</v>
      </c>
      <c r="K160" s="3">
        <v>798059.703125</v>
      </c>
      <c r="L160" s="3">
        <v>5167337.1875</v>
      </c>
      <c r="M160" s="3">
        <f t="shared" si="14"/>
        <v>4129577.2265625</v>
      </c>
      <c r="N160" s="3">
        <f t="shared" si="16"/>
        <v>2241840.484375</v>
      </c>
      <c r="O160" s="3">
        <f t="shared" si="17"/>
        <v>798059.703125</v>
      </c>
      <c r="P160" s="3">
        <f t="shared" si="18"/>
        <v>5167337.1875</v>
      </c>
      <c r="Q160" s="3">
        <f t="shared" si="15"/>
        <v>0.54287409131252151</v>
      </c>
    </row>
    <row r="161" spans="1:17" s="19" customFormat="1">
      <c r="A161" s="19">
        <v>21314854</v>
      </c>
      <c r="B161" s="20" t="s">
        <v>499</v>
      </c>
      <c r="C161" s="19" t="s">
        <v>470</v>
      </c>
      <c r="D161" s="19" t="s">
        <v>261</v>
      </c>
      <c r="E161" s="19" t="s">
        <v>79</v>
      </c>
      <c r="F161" s="19">
        <v>5</v>
      </c>
      <c r="G161" s="19">
        <v>15</v>
      </c>
      <c r="H161" s="19">
        <v>0</v>
      </c>
      <c r="I161" s="19">
        <v>7820299.890625</v>
      </c>
      <c r="J161" s="19">
        <v>3867111.90625</v>
      </c>
      <c r="K161" s="19">
        <v>2385530.359375</v>
      </c>
      <c r="L161" s="19">
        <v>8210454.5833333302</v>
      </c>
      <c r="M161" s="19">
        <f t="shared" si="14"/>
        <v>7820299.890625</v>
      </c>
      <c r="N161" s="19">
        <f t="shared" si="16"/>
        <v>3867111.90625</v>
      </c>
      <c r="O161" s="19">
        <f t="shared" si="17"/>
        <v>2385530.359375</v>
      </c>
      <c r="P161" s="19">
        <f t="shared" si="18"/>
        <v>8210454.5833333302</v>
      </c>
      <c r="Q161" s="19">
        <f t="shared" si="15"/>
        <v>0.49449662549206147</v>
      </c>
    </row>
    <row r="162" spans="1:17" s="19" customFormat="1">
      <c r="A162" s="19">
        <v>40254124</v>
      </c>
      <c r="B162" s="20" t="s">
        <v>388</v>
      </c>
      <c r="C162" s="19" t="s">
        <v>389</v>
      </c>
      <c r="D162" s="19" t="s">
        <v>194</v>
      </c>
      <c r="E162" s="19" t="s">
        <v>12</v>
      </c>
      <c r="F162" s="19">
        <v>38</v>
      </c>
      <c r="G162" s="19">
        <v>151</v>
      </c>
      <c r="H162" s="19">
        <v>9467214.8997395802</v>
      </c>
      <c r="I162" s="19">
        <v>52264814.673177049</v>
      </c>
      <c r="J162" s="19">
        <v>28184017.328125</v>
      </c>
      <c r="K162" s="19">
        <v>116371524.21875</v>
      </c>
      <c r="L162" s="19">
        <v>87696428.65625</v>
      </c>
      <c r="M162" s="19">
        <f t="shared" si="14"/>
        <v>42797599.77343747</v>
      </c>
      <c r="N162" s="19">
        <f t="shared" si="16"/>
        <v>18716802.428385422</v>
      </c>
      <c r="O162" s="19">
        <f t="shared" si="17"/>
        <v>106904309.31901042</v>
      </c>
      <c r="P162" s="19">
        <f t="shared" si="18"/>
        <v>78229213.756510422</v>
      </c>
      <c r="Q162" s="19">
        <f t="shared" si="15"/>
        <v>0.43733299361339634</v>
      </c>
    </row>
    <row r="163" spans="1:17" s="19" customFormat="1">
      <c r="A163" s="19">
        <v>121247453</v>
      </c>
      <c r="B163" s="20" t="s">
        <v>598</v>
      </c>
      <c r="C163" s="19" t="s">
        <v>599</v>
      </c>
      <c r="D163" s="19" t="s">
        <v>327</v>
      </c>
      <c r="E163" s="19" t="s">
        <v>146</v>
      </c>
      <c r="F163" s="19">
        <v>2</v>
      </c>
      <c r="G163" s="19">
        <v>6</v>
      </c>
      <c r="H163" s="19">
        <v>0</v>
      </c>
      <c r="I163" s="19">
        <v>1986134.48828125</v>
      </c>
      <c r="J163" s="19">
        <v>702066.40625</v>
      </c>
      <c r="K163" s="19">
        <v>391965.71875</v>
      </c>
      <c r="L163" s="19">
        <v>0</v>
      </c>
      <c r="M163" s="19">
        <f t="shared" si="14"/>
        <v>1986134.48828125</v>
      </c>
      <c r="N163" s="19">
        <f t="shared" si="16"/>
        <v>702066.40625</v>
      </c>
      <c r="O163" s="19">
        <f t="shared" si="17"/>
        <v>391965.71875</v>
      </c>
      <c r="P163" s="19">
        <f t="shared" si="18"/>
        <v>0</v>
      </c>
      <c r="Q163" s="19">
        <f t="shared" si="15"/>
        <v>0.35348382015034152</v>
      </c>
    </row>
    <row r="164" spans="1:17" s="19" customFormat="1">
      <c r="A164" s="19">
        <v>164519134</v>
      </c>
      <c r="B164" s="20" t="s">
        <v>469</v>
      </c>
      <c r="C164" s="19" t="s">
        <v>470</v>
      </c>
      <c r="D164" s="19" t="s">
        <v>243</v>
      </c>
      <c r="E164" s="19" t="s">
        <v>61</v>
      </c>
      <c r="F164" s="19">
        <v>10</v>
      </c>
      <c r="G164" s="19">
        <v>22</v>
      </c>
      <c r="H164" s="19">
        <v>0</v>
      </c>
      <c r="I164" s="19">
        <v>9640613.7161458302</v>
      </c>
      <c r="J164" s="19">
        <v>1734783.32291667</v>
      </c>
      <c r="K164" s="19">
        <v>0</v>
      </c>
      <c r="L164" s="19">
        <v>3772080.0416666698</v>
      </c>
      <c r="M164" s="19">
        <f t="shared" si="14"/>
        <v>9640613.7161458302</v>
      </c>
      <c r="N164" s="19">
        <f t="shared" si="16"/>
        <v>1734783.32291667</v>
      </c>
      <c r="O164" s="19">
        <f t="shared" si="17"/>
        <v>0</v>
      </c>
      <c r="P164" s="19">
        <f t="shared" si="18"/>
        <v>3772080.0416666698</v>
      </c>
      <c r="Q164" s="19">
        <f t="shared" si="15"/>
        <v>0.17994532028716215</v>
      </c>
    </row>
    <row r="165" spans="1:17" s="19" customFormat="1">
      <c r="A165" s="19">
        <v>133904142</v>
      </c>
      <c r="B165" s="20" t="s">
        <v>540</v>
      </c>
      <c r="C165" s="19" t="s">
        <v>541</v>
      </c>
      <c r="D165" s="19" t="s">
        <v>287</v>
      </c>
      <c r="E165" s="19" t="s">
        <v>105</v>
      </c>
      <c r="F165" s="19">
        <v>4</v>
      </c>
      <c r="G165" s="19">
        <v>7</v>
      </c>
      <c r="H165" s="19">
        <v>0</v>
      </c>
      <c r="I165" s="19">
        <v>2140010.2265625</v>
      </c>
      <c r="J165" s="19">
        <v>215180.4140625</v>
      </c>
      <c r="K165" s="19">
        <v>542548.9140625</v>
      </c>
      <c r="L165" s="19">
        <v>532817.49609375</v>
      </c>
      <c r="M165" s="19">
        <f t="shared" si="14"/>
        <v>2140010.2265625</v>
      </c>
      <c r="N165" s="19">
        <f t="shared" si="16"/>
        <v>215180.4140625</v>
      </c>
      <c r="O165" s="19">
        <f t="shared" si="17"/>
        <v>542548.9140625</v>
      </c>
      <c r="P165" s="19">
        <f t="shared" si="18"/>
        <v>532817.49609375</v>
      </c>
      <c r="Q165" s="19">
        <f t="shared" si="15"/>
        <v>0.10055111484590634</v>
      </c>
    </row>
    <row r="166" spans="1:17" s="19" customFormat="1">
      <c r="A166" s="19">
        <v>254553392</v>
      </c>
      <c r="B166" s="20" t="s">
        <v>398</v>
      </c>
      <c r="C166" s="19" t="s">
        <v>399</v>
      </c>
      <c r="D166" s="19" t="s">
        <v>200</v>
      </c>
      <c r="E166" s="19" t="s">
        <v>18</v>
      </c>
      <c r="F166" s="19">
        <v>15</v>
      </c>
      <c r="G166" s="19">
        <v>104</v>
      </c>
      <c r="H166" s="19">
        <v>12808228.6666667</v>
      </c>
      <c r="I166" s="19">
        <v>32111585.4453125</v>
      </c>
      <c r="J166" s="19">
        <v>13883590.063802101</v>
      </c>
      <c r="K166" s="19">
        <v>43420668.690104201</v>
      </c>
      <c r="L166" s="19">
        <v>18227637.497395799</v>
      </c>
      <c r="M166" s="19">
        <f t="shared" si="14"/>
        <v>19303356.778645799</v>
      </c>
      <c r="N166" s="19">
        <f t="shared" si="16"/>
        <v>1075361.3971354011</v>
      </c>
      <c r="O166" s="19">
        <f t="shared" si="17"/>
        <v>30612440.0234375</v>
      </c>
      <c r="P166" s="19">
        <f t="shared" si="18"/>
        <v>5419408.830729099</v>
      </c>
      <c r="Q166" s="19">
        <f t="shared" si="15"/>
        <v>5.5708517926012335E-2</v>
      </c>
    </row>
    <row r="167" spans="1:17" s="19" customFormat="1">
      <c r="A167" s="19">
        <v>114205435</v>
      </c>
      <c r="B167" s="20" t="s">
        <v>624</v>
      </c>
      <c r="C167" s="19" t="s">
        <v>625</v>
      </c>
      <c r="D167" s="19" t="s">
        <v>344</v>
      </c>
      <c r="E167" s="19" t="s">
        <v>163</v>
      </c>
      <c r="F167" s="19">
        <v>1</v>
      </c>
      <c r="G167" s="19">
        <v>1</v>
      </c>
      <c r="H167" s="19">
        <v>0</v>
      </c>
      <c r="I167" s="19">
        <v>957422.515625</v>
      </c>
      <c r="J167" s="19">
        <v>0</v>
      </c>
      <c r="K167" s="19">
        <v>0</v>
      </c>
      <c r="L167" s="19">
        <v>0</v>
      </c>
      <c r="M167" s="19">
        <f t="shared" si="14"/>
        <v>957422.515625</v>
      </c>
      <c r="N167" s="19">
        <f t="shared" si="16"/>
        <v>0</v>
      </c>
      <c r="O167" s="19">
        <f t="shared" si="17"/>
        <v>0</v>
      </c>
      <c r="P167" s="19">
        <f t="shared" si="18"/>
        <v>0</v>
      </c>
      <c r="Q167" s="19">
        <f t="shared" si="15"/>
        <v>0</v>
      </c>
    </row>
    <row r="168" spans="1:17" s="19" customFormat="1">
      <c r="A168" s="19">
        <v>6753644</v>
      </c>
      <c r="B168" s="20" t="s">
        <v>441</v>
      </c>
      <c r="C168" s="19" t="s">
        <v>442</v>
      </c>
      <c r="D168" s="19" t="s">
        <v>225</v>
      </c>
      <c r="E168" s="19" t="s">
        <v>43</v>
      </c>
      <c r="F168" s="19">
        <v>8</v>
      </c>
      <c r="G168" s="19">
        <v>39</v>
      </c>
      <c r="H168" s="19">
        <v>0</v>
      </c>
      <c r="I168" s="19">
        <v>349632767.17708331</v>
      </c>
      <c r="J168" s="19">
        <v>0</v>
      </c>
      <c r="K168" s="19">
        <v>0</v>
      </c>
      <c r="L168" s="19">
        <v>0</v>
      </c>
      <c r="M168" s="19">
        <f t="shared" si="14"/>
        <v>349632767.17708331</v>
      </c>
      <c r="N168" s="19">
        <f t="shared" si="16"/>
        <v>0</v>
      </c>
      <c r="O168" s="19">
        <f t="shared" si="17"/>
        <v>0</v>
      </c>
      <c r="P168" s="19">
        <f t="shared" si="18"/>
        <v>0</v>
      </c>
      <c r="Q168" s="19">
        <f t="shared" si="15"/>
        <v>0</v>
      </c>
    </row>
    <row r="169" spans="1:17" s="19" customFormat="1">
      <c r="A169" s="19">
        <v>153945880</v>
      </c>
      <c r="B169" s="20" t="s">
        <v>618</v>
      </c>
      <c r="C169" s="19" t="s">
        <v>619</v>
      </c>
      <c r="D169" s="19" t="s">
        <v>340</v>
      </c>
      <c r="E169" s="19" t="s">
        <v>159</v>
      </c>
      <c r="F169" s="19">
        <v>1</v>
      </c>
      <c r="G169" s="19">
        <v>2</v>
      </c>
      <c r="H169" s="19">
        <v>0</v>
      </c>
      <c r="I169" s="19">
        <v>1203308.5625</v>
      </c>
      <c r="J169" s="19">
        <v>0</v>
      </c>
      <c r="K169" s="19">
        <v>0</v>
      </c>
      <c r="L169" s="19">
        <v>0</v>
      </c>
      <c r="M169" s="19">
        <f t="shared" si="14"/>
        <v>1203308.5625</v>
      </c>
      <c r="N169" s="19">
        <f t="shared" si="16"/>
        <v>0</v>
      </c>
      <c r="O169" s="19">
        <f t="shared" si="17"/>
        <v>0</v>
      </c>
      <c r="P169" s="19">
        <f t="shared" si="18"/>
        <v>0</v>
      </c>
      <c r="Q169" s="19">
        <f t="shared" si="15"/>
        <v>0</v>
      </c>
    </row>
    <row r="170" spans="1:17" s="19" customFormat="1">
      <c r="A170" s="19">
        <v>6680582</v>
      </c>
      <c r="B170" s="20" t="s">
        <v>631</v>
      </c>
      <c r="C170" s="19" t="s">
        <v>408</v>
      </c>
      <c r="D170" s="19" t="s">
        <v>349</v>
      </c>
      <c r="E170" s="19" t="s">
        <v>168</v>
      </c>
      <c r="F170" s="19">
        <v>1</v>
      </c>
      <c r="G170" s="19">
        <v>1</v>
      </c>
      <c r="H170" s="19">
        <v>0</v>
      </c>
      <c r="I170" s="19">
        <v>2394503.6875</v>
      </c>
      <c r="J170" s="19">
        <v>0</v>
      </c>
      <c r="K170" s="19">
        <v>0</v>
      </c>
      <c r="L170" s="19">
        <v>0</v>
      </c>
      <c r="M170" s="19">
        <f t="shared" si="14"/>
        <v>2394503.6875</v>
      </c>
      <c r="N170" s="19">
        <f t="shared" si="16"/>
        <v>0</v>
      </c>
      <c r="O170" s="19">
        <f t="shared" si="17"/>
        <v>0</v>
      </c>
      <c r="P170" s="19">
        <f t="shared" si="18"/>
        <v>0</v>
      </c>
      <c r="Q170" s="19">
        <f t="shared" si="15"/>
        <v>0</v>
      </c>
    </row>
    <row r="171" spans="1:17" s="19" customFormat="1">
      <c r="A171" s="19">
        <v>113199769</v>
      </c>
      <c r="B171" s="20" t="s">
        <v>556</v>
      </c>
      <c r="C171" s="19" t="s">
        <v>557</v>
      </c>
      <c r="D171" s="19" t="s">
        <v>297</v>
      </c>
      <c r="E171" s="19" t="s">
        <v>116</v>
      </c>
      <c r="F171" s="19">
        <v>2</v>
      </c>
      <c r="G171" s="19">
        <v>3</v>
      </c>
      <c r="H171" s="19">
        <v>0</v>
      </c>
      <c r="I171" s="19">
        <v>2516869.046875</v>
      </c>
      <c r="J171" s="19">
        <v>0</v>
      </c>
      <c r="K171" s="19">
        <v>0</v>
      </c>
      <c r="L171" s="19">
        <v>0</v>
      </c>
      <c r="M171" s="19">
        <f t="shared" si="14"/>
        <v>2516869.046875</v>
      </c>
      <c r="N171" s="19">
        <f t="shared" si="16"/>
        <v>0</v>
      </c>
      <c r="O171" s="19">
        <f t="shared" si="17"/>
        <v>0</v>
      </c>
      <c r="P171" s="19">
        <f t="shared" si="18"/>
        <v>0</v>
      </c>
      <c r="Q171" s="19">
        <f t="shared" si="15"/>
        <v>0</v>
      </c>
    </row>
    <row r="172" spans="1:17" s="19" customFormat="1">
      <c r="A172" s="19">
        <v>6678507</v>
      </c>
      <c r="B172" s="20" t="s">
        <v>609</v>
      </c>
      <c r="C172" s="19" t="s">
        <v>416</v>
      </c>
      <c r="D172" s="19" t="s">
        <v>334</v>
      </c>
      <c r="E172" s="19" t="s">
        <v>153</v>
      </c>
      <c r="F172" s="19">
        <v>1</v>
      </c>
      <c r="G172" s="19">
        <v>1</v>
      </c>
      <c r="H172" s="19">
        <v>0</v>
      </c>
      <c r="I172" s="19">
        <v>902882.90625</v>
      </c>
      <c r="J172" s="19">
        <v>0</v>
      </c>
      <c r="K172" s="19">
        <v>0</v>
      </c>
      <c r="L172" s="19">
        <v>0</v>
      </c>
      <c r="M172" s="19">
        <f t="shared" si="14"/>
        <v>902882.90625</v>
      </c>
      <c r="N172" s="19">
        <f t="shared" si="16"/>
        <v>0</v>
      </c>
      <c r="O172" s="19">
        <f t="shared" si="17"/>
        <v>0</v>
      </c>
      <c r="P172" s="19">
        <f t="shared" si="18"/>
        <v>0</v>
      </c>
      <c r="Q172" s="19">
        <f t="shared" si="15"/>
        <v>0</v>
      </c>
    </row>
    <row r="173" spans="1:17" s="19" customFormat="1">
      <c r="A173" s="19">
        <v>33468913</v>
      </c>
      <c r="B173" s="20" t="s">
        <v>577</v>
      </c>
      <c r="C173" s="19" t="s">
        <v>416</v>
      </c>
      <c r="D173" s="19" t="s">
        <v>310</v>
      </c>
      <c r="E173" s="19" t="s">
        <v>129</v>
      </c>
      <c r="F173" s="19">
        <v>2</v>
      </c>
      <c r="G173" s="19">
        <v>2</v>
      </c>
      <c r="H173" s="19">
        <v>0</v>
      </c>
      <c r="I173" s="19">
        <v>958578.015625</v>
      </c>
      <c r="J173" s="19">
        <v>0</v>
      </c>
      <c r="K173" s="19">
        <v>2017283.5</v>
      </c>
      <c r="L173" s="19">
        <v>0</v>
      </c>
      <c r="M173" s="19">
        <f t="shared" si="14"/>
        <v>958578.015625</v>
      </c>
      <c r="N173" s="19">
        <f t="shared" si="16"/>
        <v>0</v>
      </c>
      <c r="O173" s="19">
        <f t="shared" si="17"/>
        <v>2017283.5</v>
      </c>
      <c r="P173" s="19">
        <f t="shared" si="18"/>
        <v>0</v>
      </c>
      <c r="Q173" s="19">
        <f t="shared" si="15"/>
        <v>0</v>
      </c>
    </row>
    <row r="174" spans="1:17" s="19" customFormat="1">
      <c r="A174" s="19">
        <v>164663880</v>
      </c>
      <c r="B174" s="20" t="s">
        <v>526</v>
      </c>
      <c r="C174" s="21" t="s">
        <v>527</v>
      </c>
      <c r="D174" s="19" t="s">
        <v>278</v>
      </c>
      <c r="E174" s="19" t="s">
        <v>96</v>
      </c>
      <c r="F174" s="19">
        <v>4</v>
      </c>
      <c r="G174" s="19">
        <v>7</v>
      </c>
      <c r="H174" s="19">
        <v>0</v>
      </c>
      <c r="I174" s="19">
        <v>2946559.875</v>
      </c>
      <c r="J174" s="19">
        <v>0</v>
      </c>
      <c r="K174" s="19">
        <v>1526079.38802083</v>
      </c>
      <c r="L174" s="19">
        <v>1483340.46875</v>
      </c>
      <c r="M174" s="19">
        <f t="shared" si="14"/>
        <v>2946559.875</v>
      </c>
      <c r="N174" s="19">
        <f t="shared" si="16"/>
        <v>0</v>
      </c>
      <c r="O174" s="19">
        <f t="shared" si="17"/>
        <v>1526079.38802083</v>
      </c>
      <c r="P174" s="19">
        <f t="shared" si="18"/>
        <v>1483340.46875</v>
      </c>
      <c r="Q174" s="19">
        <f t="shared" si="15"/>
        <v>0</v>
      </c>
    </row>
    <row r="175" spans="1:17" s="19" customFormat="1">
      <c r="A175" s="19">
        <v>65301157</v>
      </c>
      <c r="B175" s="20" t="s">
        <v>589</v>
      </c>
      <c r="C175" s="19" t="s">
        <v>408</v>
      </c>
      <c r="D175" s="19" t="s">
        <v>320</v>
      </c>
      <c r="E175" s="19" t="s">
        <v>139</v>
      </c>
      <c r="F175" s="19">
        <v>1</v>
      </c>
      <c r="G175" s="19">
        <v>2</v>
      </c>
      <c r="H175" s="19">
        <v>0</v>
      </c>
      <c r="I175" s="19">
        <v>790228.9140625</v>
      </c>
      <c r="J175" s="19">
        <v>0</v>
      </c>
      <c r="K175" s="19">
        <v>0</v>
      </c>
      <c r="L175" s="19">
        <v>0</v>
      </c>
      <c r="M175" s="19">
        <f t="shared" si="14"/>
        <v>790228.9140625</v>
      </c>
      <c r="N175" s="19">
        <f t="shared" si="16"/>
        <v>0</v>
      </c>
      <c r="O175" s="19">
        <f t="shared" si="17"/>
        <v>0</v>
      </c>
      <c r="P175" s="19">
        <f t="shared" si="18"/>
        <v>0</v>
      </c>
      <c r="Q175" s="19">
        <f t="shared" si="15"/>
        <v>0</v>
      </c>
    </row>
    <row r="176" spans="1:17" s="19" customFormat="1">
      <c r="A176" s="19">
        <v>71037383</v>
      </c>
      <c r="B176" s="20" t="s">
        <v>604</v>
      </c>
      <c r="C176" s="19" t="s">
        <v>381</v>
      </c>
      <c r="D176" s="19" t="s">
        <v>331</v>
      </c>
      <c r="E176" s="19" t="s">
        <v>150</v>
      </c>
      <c r="F176" s="19">
        <v>2</v>
      </c>
      <c r="G176" s="19">
        <v>3</v>
      </c>
      <c r="H176" s="19">
        <v>0</v>
      </c>
      <c r="I176" s="19">
        <v>3222394.5625</v>
      </c>
      <c r="J176" s="19">
        <v>0</v>
      </c>
      <c r="K176" s="19">
        <v>0</v>
      </c>
      <c r="L176" s="19">
        <v>3691332.53125</v>
      </c>
      <c r="M176" s="19">
        <f t="shared" si="14"/>
        <v>3222394.5625</v>
      </c>
      <c r="N176" s="19">
        <f t="shared" si="16"/>
        <v>0</v>
      </c>
      <c r="O176" s="19">
        <f t="shared" si="17"/>
        <v>0</v>
      </c>
      <c r="P176" s="19">
        <f t="shared" si="18"/>
        <v>3691332.53125</v>
      </c>
      <c r="Q176" s="19">
        <f t="shared" si="15"/>
        <v>0</v>
      </c>
    </row>
    <row r="177" spans="1:17" s="19" customFormat="1">
      <c r="A177" s="19">
        <v>162135948</v>
      </c>
      <c r="B177" s="20" t="s">
        <v>560</v>
      </c>
      <c r="C177" s="19" t="s">
        <v>561</v>
      </c>
      <c r="D177" s="19" t="s">
        <v>299</v>
      </c>
      <c r="E177" s="19" t="s">
        <v>118</v>
      </c>
      <c r="F177" s="19">
        <v>2</v>
      </c>
      <c r="G177" s="19">
        <v>14</v>
      </c>
      <c r="H177" s="19">
        <v>0</v>
      </c>
      <c r="I177" s="19">
        <v>641460.734375</v>
      </c>
      <c r="J177" s="19">
        <v>0</v>
      </c>
      <c r="K177" s="19">
        <v>0</v>
      </c>
      <c r="L177" s="19">
        <v>0</v>
      </c>
      <c r="M177" s="19">
        <f t="shared" si="14"/>
        <v>641460.734375</v>
      </c>
      <c r="N177" s="19">
        <f t="shared" si="16"/>
        <v>0</v>
      </c>
      <c r="O177" s="19">
        <f t="shared" si="17"/>
        <v>0</v>
      </c>
      <c r="P177" s="19">
        <f t="shared" si="18"/>
        <v>0</v>
      </c>
      <c r="Q177" s="19">
        <f t="shared" si="15"/>
        <v>0</v>
      </c>
    </row>
    <row r="178" spans="1:17" s="19" customFormat="1">
      <c r="A178" s="19">
        <v>161086992</v>
      </c>
      <c r="B178" s="20" t="s">
        <v>602</v>
      </c>
      <c r="C178" s="19" t="s">
        <v>561</v>
      </c>
      <c r="D178" s="19" t="s">
        <v>329</v>
      </c>
      <c r="E178" s="19" t="s">
        <v>148</v>
      </c>
      <c r="F178" s="19">
        <v>2</v>
      </c>
      <c r="G178" s="19">
        <v>13</v>
      </c>
      <c r="H178" s="19">
        <v>0</v>
      </c>
      <c r="I178" s="19">
        <v>3162297.1875</v>
      </c>
      <c r="J178" s="19">
        <v>0</v>
      </c>
      <c r="K178" s="19">
        <v>0</v>
      </c>
      <c r="L178" s="19">
        <v>0</v>
      </c>
      <c r="M178" s="19">
        <f t="shared" si="14"/>
        <v>3162297.1875</v>
      </c>
      <c r="N178" s="19">
        <f t="shared" si="16"/>
        <v>0</v>
      </c>
      <c r="O178" s="19">
        <f t="shared" si="17"/>
        <v>0</v>
      </c>
      <c r="P178" s="19">
        <f t="shared" si="18"/>
        <v>0</v>
      </c>
      <c r="Q178" s="19">
        <f t="shared" si="15"/>
        <v>0</v>
      </c>
    </row>
    <row r="179" spans="1:17" s="19" customFormat="1">
      <c r="A179" s="19">
        <v>188497644</v>
      </c>
      <c r="B179" s="20" t="s">
        <v>484</v>
      </c>
      <c r="C179" s="19" t="s">
        <v>485</v>
      </c>
      <c r="D179" s="19" t="s">
        <v>252</v>
      </c>
      <c r="E179" s="19" t="s">
        <v>70</v>
      </c>
      <c r="F179" s="19">
        <v>6</v>
      </c>
      <c r="G179" s="19">
        <v>14</v>
      </c>
      <c r="H179" s="19">
        <v>3572148.390625</v>
      </c>
      <c r="I179" s="19">
        <v>5509232.125</v>
      </c>
      <c r="J179" s="19">
        <v>2940752.1484375</v>
      </c>
      <c r="K179" s="19">
        <v>9719768.8333333302</v>
      </c>
      <c r="L179" s="19">
        <v>1575901.875</v>
      </c>
      <c r="M179" s="19">
        <f t="shared" si="14"/>
        <v>1937083.734375</v>
      </c>
      <c r="N179" s="19">
        <v>0</v>
      </c>
      <c r="O179" s="19">
        <f t="shared" si="17"/>
        <v>6147620.4427083302</v>
      </c>
      <c r="P179" s="19">
        <v>0</v>
      </c>
      <c r="Q179" s="19">
        <f t="shared" si="15"/>
        <v>0</v>
      </c>
    </row>
    <row r="180" spans="1:17" s="19" customFormat="1">
      <c r="A180" s="19">
        <v>120587007</v>
      </c>
      <c r="B180" s="20" t="s">
        <v>657</v>
      </c>
      <c r="C180" s="19" t="s">
        <v>408</v>
      </c>
      <c r="D180" s="19" t="s">
        <v>367</v>
      </c>
      <c r="E180" s="19" t="s">
        <v>186</v>
      </c>
      <c r="F180" s="19">
        <v>1</v>
      </c>
      <c r="G180" s="19">
        <v>4</v>
      </c>
      <c r="H180" s="19">
        <v>80200633.25</v>
      </c>
      <c r="I180" s="19">
        <v>118399005.90625</v>
      </c>
      <c r="J180" s="19">
        <v>67116098.5</v>
      </c>
      <c r="K180" s="19">
        <v>187704438</v>
      </c>
      <c r="L180" s="19">
        <v>0</v>
      </c>
      <c r="M180" s="19">
        <f t="shared" si="14"/>
        <v>38198372.65625</v>
      </c>
      <c r="N180" s="19">
        <v>0</v>
      </c>
      <c r="O180" s="19">
        <f t="shared" si="17"/>
        <v>107503804.75</v>
      </c>
      <c r="P180" s="19">
        <v>0</v>
      </c>
      <c r="Q180" s="19">
        <f t="shared" si="15"/>
        <v>0</v>
      </c>
    </row>
    <row r="181" spans="1:17" s="19" customFormat="1">
      <c r="A181" s="19">
        <v>126157488</v>
      </c>
      <c r="B181" s="20" t="s">
        <v>583</v>
      </c>
      <c r="C181" s="19" t="s">
        <v>399</v>
      </c>
      <c r="D181" s="19" t="s">
        <v>315</v>
      </c>
      <c r="E181" s="19" t="s">
        <v>134</v>
      </c>
      <c r="F181" s="19">
        <v>3</v>
      </c>
      <c r="G181" s="19">
        <v>7</v>
      </c>
      <c r="H181" s="19">
        <v>3377356.40625</v>
      </c>
      <c r="I181" s="19">
        <v>4133373.140625</v>
      </c>
      <c r="J181" s="19">
        <v>3088885.22265625</v>
      </c>
      <c r="K181" s="19">
        <v>4946096.375</v>
      </c>
      <c r="L181" s="19">
        <v>3541604.125</v>
      </c>
      <c r="M181" s="19">
        <f t="shared" si="14"/>
        <v>756016.734375</v>
      </c>
      <c r="N181" s="19">
        <v>0</v>
      </c>
      <c r="O181" s="19">
        <f t="shared" si="17"/>
        <v>1568739.96875</v>
      </c>
      <c r="P181" s="19">
        <f>L181-H181</f>
        <v>164247.71875</v>
      </c>
      <c r="Q181" s="19">
        <f t="shared" si="15"/>
        <v>0</v>
      </c>
    </row>
    <row r="182" spans="1:17" s="19" customFormat="1">
      <c r="A182" s="19">
        <v>67188876</v>
      </c>
      <c r="B182" s="20" t="s">
        <v>465</v>
      </c>
      <c r="C182" s="19" t="s">
        <v>466</v>
      </c>
      <c r="D182" s="19" t="s">
        <v>240</v>
      </c>
      <c r="E182" s="19" t="s">
        <v>58</v>
      </c>
      <c r="F182" s="19">
        <v>11</v>
      </c>
      <c r="G182" s="19">
        <v>25</v>
      </c>
      <c r="H182" s="19">
        <v>7316820.8684895802</v>
      </c>
      <c r="I182" s="19">
        <v>12632329.8333333</v>
      </c>
      <c r="J182" s="19">
        <v>3318313.984375</v>
      </c>
      <c r="K182" s="19">
        <v>11814776.3125</v>
      </c>
      <c r="L182" s="19">
        <v>3264000.7734375</v>
      </c>
      <c r="M182" s="19">
        <f t="shared" si="14"/>
        <v>5315508.9648437202</v>
      </c>
      <c r="N182" s="19">
        <v>0</v>
      </c>
      <c r="O182" s="19">
        <f t="shared" si="17"/>
        <v>4497955.4440104198</v>
      </c>
      <c r="P182" s="19">
        <v>0</v>
      </c>
      <c r="Q182" s="19">
        <f t="shared" si="15"/>
        <v>0</v>
      </c>
    </row>
    <row r="183" spans="1:17" s="19" customFormat="1">
      <c r="A183" s="19">
        <v>28076891</v>
      </c>
      <c r="B183" s="20" t="s">
        <v>474</v>
      </c>
      <c r="C183" s="19" t="s">
        <v>408</v>
      </c>
      <c r="D183" s="19" t="s">
        <v>246</v>
      </c>
      <c r="E183" s="19" t="s">
        <v>64</v>
      </c>
      <c r="F183" s="19">
        <v>6</v>
      </c>
      <c r="G183" s="19">
        <v>43</v>
      </c>
      <c r="H183" s="19">
        <v>20329838.53125</v>
      </c>
      <c r="I183" s="19">
        <v>26259823.854166701</v>
      </c>
      <c r="J183" s="19">
        <v>11180755.796875</v>
      </c>
      <c r="K183" s="19">
        <v>44101586.604166701</v>
      </c>
      <c r="L183" s="19">
        <v>15222013.8177083</v>
      </c>
      <c r="M183" s="19">
        <f t="shared" si="14"/>
        <v>5929985.3229167014</v>
      </c>
      <c r="N183" s="19">
        <v>0</v>
      </c>
      <c r="O183" s="19">
        <f t="shared" si="17"/>
        <v>23771748.072916701</v>
      </c>
      <c r="P183" s="19">
        <v>0</v>
      </c>
      <c r="Q183" s="19">
        <f t="shared" si="15"/>
        <v>0</v>
      </c>
    </row>
    <row r="187" spans="1:17">
      <c r="B187" s="4" t="s">
        <v>664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workbookViewId="0">
      <selection activeCell="F8" sqref="F8"/>
    </sheetView>
  </sheetViews>
  <sheetFormatPr baseColWidth="10" defaultRowHeight="20" x14ac:dyDescent="0"/>
  <cols>
    <col min="1" max="1" width="24.83203125" style="10" customWidth="1"/>
    <col min="2" max="2" width="18" style="18" customWidth="1"/>
    <col min="3" max="3" width="16.83203125" style="8" customWidth="1"/>
    <col min="8" max="8" width="10.83203125" style="17"/>
    <col min="9" max="9" width="12.1640625" style="27" bestFit="1" customWidth="1"/>
    <col min="10" max="10" width="10.83203125" style="36"/>
  </cols>
  <sheetData>
    <row r="1" spans="1:10" ht="84">
      <c r="A1" s="25" t="s">
        <v>800</v>
      </c>
      <c r="B1" s="18" t="s">
        <v>667</v>
      </c>
      <c r="C1" s="8" t="s">
        <v>668</v>
      </c>
      <c r="D1" s="25" t="s">
        <v>863</v>
      </c>
      <c r="E1" s="25" t="s">
        <v>864</v>
      </c>
      <c r="H1" s="35"/>
      <c r="I1" s="35"/>
      <c r="J1" s="28"/>
    </row>
    <row r="2" spans="1:10" ht="15">
      <c r="A2" s="25" t="s">
        <v>374</v>
      </c>
      <c r="B2" s="18" t="s">
        <v>374</v>
      </c>
      <c r="C2" s="18" t="s">
        <v>374</v>
      </c>
      <c r="D2" s="25" t="s">
        <v>638</v>
      </c>
      <c r="E2" s="18" t="s">
        <v>614</v>
      </c>
      <c r="H2" s="35"/>
      <c r="I2" s="14"/>
      <c r="J2" s="14"/>
    </row>
    <row r="3" spans="1:10" ht="15">
      <c r="A3" s="25" t="s">
        <v>419</v>
      </c>
      <c r="B3" s="18" t="s">
        <v>419</v>
      </c>
      <c r="C3" s="18" t="s">
        <v>419</v>
      </c>
      <c r="D3" s="25" t="s">
        <v>571</v>
      </c>
      <c r="E3" s="18" t="s">
        <v>467</v>
      </c>
      <c r="H3" s="35"/>
      <c r="I3" s="14"/>
      <c r="J3" s="14"/>
    </row>
    <row r="4" spans="1:10" ht="15">
      <c r="A4" s="25" t="s">
        <v>573</v>
      </c>
      <c r="B4" s="18" t="s">
        <v>573</v>
      </c>
      <c r="C4" s="18" t="s">
        <v>573</v>
      </c>
      <c r="D4" s="25" t="s">
        <v>510</v>
      </c>
      <c r="E4" s="18" t="s">
        <v>624</v>
      </c>
      <c r="H4" s="35"/>
      <c r="I4" s="14"/>
      <c r="J4" s="14"/>
    </row>
    <row r="5" spans="1:10" ht="15">
      <c r="A5" s="25" t="s">
        <v>460</v>
      </c>
      <c r="B5" s="18" t="s">
        <v>460</v>
      </c>
      <c r="C5" s="18" t="s">
        <v>460</v>
      </c>
      <c r="D5" s="25" t="s">
        <v>482</v>
      </c>
      <c r="E5" s="18" t="s">
        <v>594</v>
      </c>
      <c r="H5" s="35"/>
      <c r="I5" s="14"/>
      <c r="J5" s="14"/>
    </row>
    <row r="6" spans="1:10" ht="15">
      <c r="A6" s="25" t="s">
        <v>657</v>
      </c>
      <c r="B6" s="18" t="s">
        <v>657</v>
      </c>
      <c r="C6" s="18" t="s">
        <v>657</v>
      </c>
      <c r="D6" s="25" t="s">
        <v>603</v>
      </c>
      <c r="E6" s="18" t="s">
        <v>588</v>
      </c>
      <c r="H6" s="35"/>
      <c r="I6" s="14"/>
      <c r="J6" s="14"/>
    </row>
    <row r="7" spans="1:10" ht="15">
      <c r="A7" s="25" t="s">
        <v>600</v>
      </c>
      <c r="B7" s="18" t="s">
        <v>600</v>
      </c>
      <c r="C7" s="18" t="s">
        <v>600</v>
      </c>
      <c r="D7" s="25" t="s">
        <v>640</v>
      </c>
      <c r="E7" s="18" t="s">
        <v>635</v>
      </c>
      <c r="H7" s="35"/>
      <c r="I7" s="14"/>
      <c r="J7" s="14"/>
    </row>
    <row r="8" spans="1:10" ht="15">
      <c r="A8" s="25" t="s">
        <v>378</v>
      </c>
      <c r="B8" s="18" t="s">
        <v>378</v>
      </c>
      <c r="C8" s="18" t="s">
        <v>378</v>
      </c>
      <c r="D8" s="25" t="s">
        <v>628</v>
      </c>
      <c r="E8" s="18" t="s">
        <v>455</v>
      </c>
      <c r="H8" s="35"/>
      <c r="I8" s="14"/>
      <c r="J8" s="14"/>
    </row>
    <row r="9" spans="1:10" ht="15">
      <c r="A9" s="25" t="s">
        <v>449</v>
      </c>
      <c r="B9" s="18" t="s">
        <v>449</v>
      </c>
      <c r="C9" s="18" t="s">
        <v>449</v>
      </c>
      <c r="D9" s="25" t="s">
        <v>632</v>
      </c>
      <c r="E9" s="18" t="s">
        <v>441</v>
      </c>
      <c r="H9" s="35"/>
      <c r="I9" s="14"/>
      <c r="J9" s="14"/>
    </row>
    <row r="10" spans="1:10" ht="15">
      <c r="A10" s="25" t="s">
        <v>425</v>
      </c>
      <c r="B10" s="18" t="s">
        <v>425</v>
      </c>
      <c r="C10" s="18" t="s">
        <v>425</v>
      </c>
      <c r="D10" s="25" t="s">
        <v>486</v>
      </c>
      <c r="E10" s="18" t="s">
        <v>596</v>
      </c>
      <c r="H10" s="35"/>
      <c r="I10" s="14"/>
      <c r="J10" s="14"/>
    </row>
    <row r="11" spans="1:10" ht="15">
      <c r="A11" s="25" t="s">
        <v>534</v>
      </c>
      <c r="B11" s="18" t="s">
        <v>534</v>
      </c>
      <c r="C11" s="18" t="s">
        <v>534</v>
      </c>
      <c r="D11" s="25" t="s">
        <v>636</v>
      </c>
      <c r="E11" s="18" t="s">
        <v>618</v>
      </c>
      <c r="H11" s="35"/>
      <c r="I11" s="14"/>
      <c r="J11" s="14"/>
    </row>
    <row r="12" spans="1:10" ht="15">
      <c r="A12" s="25" t="s">
        <v>465</v>
      </c>
      <c r="B12" s="18" t="s">
        <v>465</v>
      </c>
      <c r="C12" s="18" t="s">
        <v>465</v>
      </c>
      <c r="D12" s="25" t="s">
        <v>605</v>
      </c>
      <c r="E12" s="18" t="s">
        <v>582</v>
      </c>
      <c r="H12" s="35"/>
      <c r="I12" s="14"/>
      <c r="J12" s="14"/>
    </row>
    <row r="13" spans="1:10" ht="15">
      <c r="A13" s="25" t="s">
        <v>445</v>
      </c>
      <c r="B13" s="18" t="s">
        <v>445</v>
      </c>
      <c r="C13" s="18" t="s">
        <v>445</v>
      </c>
      <c r="E13" s="18" t="s">
        <v>584</v>
      </c>
      <c r="H13" s="35"/>
      <c r="I13" s="14"/>
      <c r="J13" s="14"/>
    </row>
    <row r="14" spans="1:10" ht="15">
      <c r="A14" s="25" t="s">
        <v>547</v>
      </c>
      <c r="B14" s="18" t="s">
        <v>547</v>
      </c>
      <c r="C14" s="18" t="s">
        <v>547</v>
      </c>
      <c r="E14" s="18" t="s">
        <v>551</v>
      </c>
      <c r="H14" s="35"/>
      <c r="I14" s="14"/>
      <c r="J14" s="14"/>
    </row>
    <row r="15" spans="1:10" ht="15">
      <c r="A15" s="25" t="s">
        <v>452</v>
      </c>
      <c r="B15" s="18" t="s">
        <v>452</v>
      </c>
      <c r="C15" s="18" t="s">
        <v>452</v>
      </c>
      <c r="E15" s="18" t="s">
        <v>649</v>
      </c>
      <c r="H15" s="35"/>
      <c r="I15" s="14"/>
      <c r="J15" s="14"/>
    </row>
    <row r="16" spans="1:10" ht="15">
      <c r="A16" s="25" t="s">
        <v>575</v>
      </c>
      <c r="B16" s="18" t="s">
        <v>575</v>
      </c>
      <c r="C16" s="18" t="s">
        <v>575</v>
      </c>
      <c r="E16" s="18" t="s">
        <v>631</v>
      </c>
      <c r="H16" s="35"/>
      <c r="I16" s="14"/>
      <c r="J16" s="14"/>
    </row>
    <row r="17" spans="1:10" ht="15">
      <c r="A17" s="25" t="s">
        <v>463</v>
      </c>
      <c r="B17" s="18" t="s">
        <v>463</v>
      </c>
      <c r="C17" s="18" t="s">
        <v>463</v>
      </c>
      <c r="E17" s="18" t="s">
        <v>570</v>
      </c>
      <c r="H17" s="35"/>
      <c r="I17" s="14"/>
      <c r="J17" s="14"/>
    </row>
    <row r="18" spans="1:10" ht="15">
      <c r="A18" s="25" t="s">
        <v>475</v>
      </c>
      <c r="B18" s="18" t="s">
        <v>475</v>
      </c>
      <c r="C18" s="18" t="s">
        <v>475</v>
      </c>
      <c r="E18" s="18" t="s">
        <v>610</v>
      </c>
      <c r="H18" s="35"/>
      <c r="I18" s="14"/>
      <c r="J18" s="14"/>
    </row>
    <row r="19" spans="1:10" ht="15">
      <c r="A19" s="25" t="s">
        <v>587</v>
      </c>
      <c r="B19" s="18" t="s">
        <v>587</v>
      </c>
      <c r="C19" s="18" t="s">
        <v>587</v>
      </c>
      <c r="E19" s="18" t="s">
        <v>556</v>
      </c>
      <c r="H19" s="35"/>
      <c r="I19" s="14"/>
      <c r="J19" s="14"/>
    </row>
    <row r="20" spans="1:10" ht="15">
      <c r="A20" s="25" t="s">
        <v>542</v>
      </c>
      <c r="B20" s="18" t="s">
        <v>542</v>
      </c>
      <c r="C20" s="18" t="s">
        <v>542</v>
      </c>
      <c r="E20" s="18" t="s">
        <v>532</v>
      </c>
      <c r="H20" s="35"/>
      <c r="I20" s="14"/>
      <c r="J20" s="14"/>
    </row>
    <row r="21" spans="1:10" ht="15">
      <c r="A21" s="25" t="s">
        <v>518</v>
      </c>
      <c r="B21" s="18" t="s">
        <v>518</v>
      </c>
      <c r="C21" s="18" t="s">
        <v>518</v>
      </c>
      <c r="E21" s="18" t="s">
        <v>609</v>
      </c>
      <c r="H21" s="35"/>
      <c r="I21" s="14"/>
      <c r="J21" s="14"/>
    </row>
    <row r="22" spans="1:10" ht="15">
      <c r="A22" s="25" t="s">
        <v>439</v>
      </c>
      <c r="B22" s="18" t="s">
        <v>439</v>
      </c>
      <c r="C22" s="18" t="s">
        <v>439</v>
      </c>
      <c r="E22" s="18" t="s">
        <v>591</v>
      </c>
      <c r="H22" s="35"/>
      <c r="I22" s="14"/>
      <c r="J22" s="14"/>
    </row>
    <row r="23" spans="1:10" ht="15">
      <c r="A23" s="25" t="s">
        <v>530</v>
      </c>
      <c r="B23" s="18" t="s">
        <v>530</v>
      </c>
      <c r="C23" s="18" t="s">
        <v>530</v>
      </c>
      <c r="E23" s="18" t="s">
        <v>579</v>
      </c>
      <c r="H23" s="35"/>
      <c r="I23" s="14"/>
      <c r="J23" s="14"/>
    </row>
    <row r="24" spans="1:10" ht="15">
      <c r="A24" s="25" t="s">
        <v>623</v>
      </c>
      <c r="B24" s="18" t="s">
        <v>623</v>
      </c>
      <c r="C24" s="18" t="s">
        <v>623</v>
      </c>
      <c r="E24" s="18" t="s">
        <v>581</v>
      </c>
      <c r="H24" s="35"/>
      <c r="I24" s="14"/>
      <c r="J24" s="14"/>
    </row>
    <row r="25" spans="1:10" ht="15">
      <c r="A25" s="25" t="s">
        <v>554</v>
      </c>
      <c r="B25" s="18" t="s">
        <v>554</v>
      </c>
      <c r="C25" s="18" t="s">
        <v>554</v>
      </c>
      <c r="E25" s="18" t="s">
        <v>589</v>
      </c>
      <c r="H25" s="35"/>
      <c r="I25" s="14"/>
      <c r="J25" s="14"/>
    </row>
    <row r="26" spans="1:10" ht="15">
      <c r="A26" s="25" t="s">
        <v>417</v>
      </c>
      <c r="B26" s="18" t="s">
        <v>417</v>
      </c>
      <c r="C26" s="18" t="s">
        <v>417</v>
      </c>
      <c r="E26" s="18" t="s">
        <v>546</v>
      </c>
      <c r="H26" s="35"/>
      <c r="I26" s="14"/>
      <c r="J26" s="14"/>
    </row>
    <row r="27" spans="1:10" ht="15">
      <c r="A27" s="25" t="s">
        <v>469</v>
      </c>
      <c r="B27" s="18" t="s">
        <v>469</v>
      </c>
      <c r="C27" s="18" t="s">
        <v>469</v>
      </c>
      <c r="E27" s="18" t="s">
        <v>560</v>
      </c>
      <c r="H27" s="35"/>
      <c r="I27" s="14"/>
      <c r="J27" s="14"/>
    </row>
    <row r="28" spans="1:10" ht="15">
      <c r="A28" s="25" t="s">
        <v>499</v>
      </c>
      <c r="B28" s="18" t="s">
        <v>499</v>
      </c>
      <c r="C28" s="18" t="s">
        <v>499</v>
      </c>
      <c r="E28" s="18" t="s">
        <v>641</v>
      </c>
      <c r="H28" s="35"/>
      <c r="I28" s="14"/>
      <c r="J28" s="14"/>
    </row>
    <row r="29" spans="1:10" ht="15">
      <c r="A29" s="25" t="s">
        <v>433</v>
      </c>
      <c r="B29" s="18" t="s">
        <v>433</v>
      </c>
      <c r="C29" s="18" t="s">
        <v>433</v>
      </c>
      <c r="E29" s="18" t="s">
        <v>590</v>
      </c>
      <c r="H29" s="35"/>
      <c r="I29" s="14"/>
      <c r="J29" s="14"/>
    </row>
    <row r="30" spans="1:10" ht="15">
      <c r="A30" s="25" t="s">
        <v>500</v>
      </c>
      <c r="B30" s="18" t="s">
        <v>500</v>
      </c>
      <c r="C30" s="18" t="s">
        <v>500</v>
      </c>
      <c r="E30" s="18" t="s">
        <v>602</v>
      </c>
      <c r="H30" s="35"/>
      <c r="I30" s="14"/>
      <c r="J30" s="14"/>
    </row>
    <row r="31" spans="1:10" ht="15">
      <c r="A31" s="25" t="s">
        <v>642</v>
      </c>
      <c r="B31" s="18" t="s">
        <v>642</v>
      </c>
      <c r="C31" s="18" t="s">
        <v>642</v>
      </c>
      <c r="E31" s="18" t="s">
        <v>643</v>
      </c>
      <c r="H31" s="35"/>
      <c r="I31" s="14"/>
      <c r="J31" s="14"/>
    </row>
    <row r="32" spans="1:10" ht="15">
      <c r="A32" s="25" t="s">
        <v>437</v>
      </c>
      <c r="B32" s="18" t="s">
        <v>437</v>
      </c>
      <c r="C32" s="18" t="s">
        <v>437</v>
      </c>
      <c r="H32" s="35"/>
      <c r="I32" s="14"/>
      <c r="J32" s="14"/>
    </row>
    <row r="33" spans="1:10" ht="15">
      <c r="A33" s="25" t="s">
        <v>593</v>
      </c>
      <c r="B33" s="18" t="s">
        <v>593</v>
      </c>
      <c r="C33" s="18" t="s">
        <v>593</v>
      </c>
      <c r="H33" s="35"/>
      <c r="I33" s="14"/>
      <c r="J33" s="14"/>
    </row>
    <row r="34" spans="1:10" ht="15">
      <c r="A34" s="25" t="s">
        <v>494</v>
      </c>
      <c r="B34" s="18" t="s">
        <v>494</v>
      </c>
      <c r="C34" s="18" t="s">
        <v>494</v>
      </c>
      <c r="H34" s="35"/>
      <c r="I34" s="14"/>
      <c r="J34" s="14"/>
    </row>
    <row r="35" spans="1:10" ht="15">
      <c r="A35" s="25" t="s">
        <v>566</v>
      </c>
      <c r="B35" s="18" t="s">
        <v>566</v>
      </c>
      <c r="C35" s="18" t="s">
        <v>566</v>
      </c>
      <c r="H35" s="35"/>
      <c r="I35" s="14"/>
      <c r="J35" s="14"/>
    </row>
    <row r="36" spans="1:10" ht="15">
      <c r="A36" s="25" t="s">
        <v>512</v>
      </c>
      <c r="B36" s="18" t="s">
        <v>512</v>
      </c>
      <c r="C36" s="18" t="s">
        <v>512</v>
      </c>
      <c r="H36" s="35"/>
      <c r="I36" s="14"/>
      <c r="J36" s="14"/>
    </row>
    <row r="37" spans="1:10" ht="15">
      <c r="A37" s="25" t="s">
        <v>578</v>
      </c>
      <c r="B37" s="18" t="s">
        <v>578</v>
      </c>
      <c r="C37" s="18" t="s">
        <v>578</v>
      </c>
      <c r="H37" s="35"/>
      <c r="I37" s="14"/>
      <c r="J37" s="14"/>
    </row>
    <row r="38" spans="1:10" ht="15">
      <c r="A38" s="25" t="s">
        <v>392</v>
      </c>
      <c r="B38" s="18" t="s">
        <v>392</v>
      </c>
      <c r="C38" s="18" t="s">
        <v>392</v>
      </c>
      <c r="H38" s="35"/>
      <c r="I38" s="14"/>
      <c r="J38" s="14"/>
    </row>
    <row r="39" spans="1:10" ht="15">
      <c r="A39" s="25" t="s">
        <v>487</v>
      </c>
      <c r="B39" s="18" t="s">
        <v>487</v>
      </c>
      <c r="C39" s="18" t="s">
        <v>487</v>
      </c>
      <c r="H39" s="35"/>
      <c r="I39" s="14"/>
      <c r="J39" s="14"/>
    </row>
    <row r="40" spans="1:10" ht="15">
      <c r="A40" s="25" t="s">
        <v>423</v>
      </c>
      <c r="B40" s="18" t="s">
        <v>423</v>
      </c>
      <c r="C40" s="18" t="s">
        <v>423</v>
      </c>
      <c r="H40" s="35"/>
      <c r="I40" s="14"/>
      <c r="J40" s="14"/>
    </row>
    <row r="41" spans="1:10" ht="15">
      <c r="A41" s="25" t="s">
        <v>612</v>
      </c>
      <c r="B41" s="18" t="s">
        <v>612</v>
      </c>
      <c r="C41" s="18" t="s">
        <v>612</v>
      </c>
      <c r="H41" s="35"/>
      <c r="I41" s="14"/>
      <c r="J41" s="14"/>
    </row>
    <row r="42" spans="1:10" ht="15">
      <c r="A42" s="25" t="s">
        <v>490</v>
      </c>
      <c r="B42" s="18" t="s">
        <v>490</v>
      </c>
      <c r="C42" s="18" t="s">
        <v>490</v>
      </c>
      <c r="H42" s="35"/>
      <c r="I42" s="14"/>
      <c r="J42" s="14"/>
    </row>
    <row r="43" spans="1:10" ht="15">
      <c r="A43" s="25" t="s">
        <v>622</v>
      </c>
      <c r="B43" s="18" t="s">
        <v>622</v>
      </c>
      <c r="C43" s="18" t="s">
        <v>622</v>
      </c>
      <c r="H43" s="35"/>
      <c r="I43" s="14"/>
      <c r="J43" s="14"/>
    </row>
    <row r="44" spans="1:10" ht="15">
      <c r="A44" s="25" t="s">
        <v>501</v>
      </c>
      <c r="B44" s="18" t="s">
        <v>501</v>
      </c>
      <c r="C44" s="18" t="s">
        <v>501</v>
      </c>
      <c r="H44" s="35"/>
      <c r="I44" s="14"/>
      <c r="J44" s="14"/>
    </row>
    <row r="45" spans="1:10" ht="15">
      <c r="A45" s="25" t="s">
        <v>607</v>
      </c>
      <c r="B45" s="18" t="s">
        <v>607</v>
      </c>
      <c r="C45" s="18" t="s">
        <v>607</v>
      </c>
      <c r="H45" s="35"/>
      <c r="I45" s="14"/>
      <c r="J45" s="14"/>
    </row>
    <row r="46" spans="1:10" ht="15">
      <c r="A46" s="25" t="s">
        <v>520</v>
      </c>
      <c r="B46" s="18" t="s">
        <v>520</v>
      </c>
      <c r="C46" s="18" t="s">
        <v>520</v>
      </c>
      <c r="H46" s="35"/>
      <c r="I46" s="14"/>
      <c r="J46" s="14"/>
    </row>
    <row r="47" spans="1:10" ht="15">
      <c r="A47" s="25" t="s">
        <v>565</v>
      </c>
      <c r="B47" s="18" t="s">
        <v>565</v>
      </c>
      <c r="C47" s="18" t="s">
        <v>565</v>
      </c>
      <c r="H47" s="35"/>
      <c r="I47" s="14"/>
    </row>
    <row r="48" spans="1:10" ht="15">
      <c r="A48" s="25" t="s">
        <v>508</v>
      </c>
      <c r="B48" s="18" t="s">
        <v>508</v>
      </c>
      <c r="C48" s="18" t="s">
        <v>508</v>
      </c>
      <c r="H48" s="35"/>
      <c r="I48" s="14"/>
    </row>
    <row r="49" spans="1:9" ht="15">
      <c r="A49" s="25" t="s">
        <v>435</v>
      </c>
      <c r="B49" s="18" t="s">
        <v>435</v>
      </c>
      <c r="C49" s="18" t="s">
        <v>435</v>
      </c>
      <c r="H49" s="35"/>
      <c r="I49" s="14"/>
    </row>
    <row r="50" spans="1:9" ht="15">
      <c r="A50" s="25" t="s">
        <v>516</v>
      </c>
      <c r="B50" s="18" t="s">
        <v>516</v>
      </c>
      <c r="C50" s="18" t="s">
        <v>516</v>
      </c>
      <c r="H50" s="35"/>
      <c r="I50" s="14"/>
    </row>
    <row r="51" spans="1:9" ht="15">
      <c r="A51" s="25" t="s">
        <v>384</v>
      </c>
      <c r="B51" s="18" t="s">
        <v>384</v>
      </c>
      <c r="C51" s="18" t="s">
        <v>384</v>
      </c>
      <c r="H51" s="35"/>
      <c r="I51" s="14"/>
    </row>
    <row r="52" spans="1:9" ht="15">
      <c r="A52" s="25" t="s">
        <v>400</v>
      </c>
      <c r="B52" s="18" t="s">
        <v>400</v>
      </c>
      <c r="C52" s="18" t="s">
        <v>400</v>
      </c>
      <c r="H52" s="35"/>
      <c r="I52" s="14"/>
    </row>
    <row r="53" spans="1:9" ht="15">
      <c r="A53" s="25" t="s">
        <v>390</v>
      </c>
      <c r="B53" s="18" t="s">
        <v>390</v>
      </c>
      <c r="C53" s="18" t="s">
        <v>390</v>
      </c>
      <c r="H53" s="35"/>
      <c r="I53" s="14"/>
    </row>
    <row r="54" spans="1:9" ht="15">
      <c r="A54" s="25" t="s">
        <v>503</v>
      </c>
      <c r="B54" s="18" t="s">
        <v>503</v>
      </c>
      <c r="C54" s="18" t="s">
        <v>503</v>
      </c>
      <c r="H54" s="35"/>
      <c r="I54" s="14"/>
    </row>
    <row r="55" spans="1:9" ht="15">
      <c r="A55" s="25" t="s">
        <v>391</v>
      </c>
      <c r="B55" s="18" t="s">
        <v>391</v>
      </c>
      <c r="C55" s="18" t="s">
        <v>391</v>
      </c>
      <c r="H55" s="35"/>
    </row>
    <row r="56" spans="1:9" ht="15">
      <c r="A56" s="25" t="s">
        <v>496</v>
      </c>
      <c r="B56" s="18" t="s">
        <v>496</v>
      </c>
      <c r="C56" s="18" t="s">
        <v>496</v>
      </c>
      <c r="H56" s="35"/>
    </row>
    <row r="57" spans="1:9" ht="15">
      <c r="A57" s="25" t="s">
        <v>505</v>
      </c>
      <c r="B57" s="18" t="s">
        <v>505</v>
      </c>
      <c r="C57" s="18" t="s">
        <v>505</v>
      </c>
      <c r="H57" s="35"/>
    </row>
    <row r="58" spans="1:9" ht="15">
      <c r="A58" s="25" t="s">
        <v>647</v>
      </c>
      <c r="B58" s="18" t="s">
        <v>647</v>
      </c>
      <c r="C58" s="18" t="s">
        <v>647</v>
      </c>
      <c r="H58" s="35"/>
    </row>
    <row r="59" spans="1:9" ht="15">
      <c r="A59" s="25" t="s">
        <v>484</v>
      </c>
      <c r="B59" s="18" t="s">
        <v>484</v>
      </c>
      <c r="C59" s="18" t="s">
        <v>484</v>
      </c>
      <c r="H59" s="35"/>
    </row>
    <row r="60" spans="1:9" ht="15">
      <c r="A60" s="25" t="s">
        <v>627</v>
      </c>
      <c r="B60" s="18" t="s">
        <v>627</v>
      </c>
      <c r="C60" s="18" t="s">
        <v>627</v>
      </c>
      <c r="H60" s="35"/>
    </row>
    <row r="61" spans="1:9" ht="15">
      <c r="A61" s="25" t="s">
        <v>415</v>
      </c>
      <c r="B61" s="18" t="s">
        <v>415</v>
      </c>
      <c r="C61" s="18" t="s">
        <v>415</v>
      </c>
      <c r="H61" s="35"/>
    </row>
    <row r="62" spans="1:9" ht="15">
      <c r="A62" s="25" t="s">
        <v>577</v>
      </c>
      <c r="B62" s="18" t="s">
        <v>577</v>
      </c>
      <c r="C62" s="18" t="s">
        <v>577</v>
      </c>
      <c r="H62" s="35"/>
    </row>
    <row r="63" spans="1:9" ht="15">
      <c r="A63" s="25" t="s">
        <v>535</v>
      </c>
      <c r="B63" s="18" t="s">
        <v>535</v>
      </c>
      <c r="C63" s="18" t="s">
        <v>535</v>
      </c>
      <c r="H63" s="35"/>
    </row>
    <row r="64" spans="1:9" ht="15">
      <c r="A64" s="25" t="s">
        <v>429</v>
      </c>
      <c r="B64" s="18" t="s">
        <v>429</v>
      </c>
      <c r="C64" s="18" t="s">
        <v>429</v>
      </c>
      <c r="H64" s="35"/>
    </row>
    <row r="65" spans="1:8" ht="15">
      <c r="A65" s="25" t="s">
        <v>523</v>
      </c>
      <c r="B65" s="18" t="s">
        <v>523</v>
      </c>
      <c r="C65" s="18" t="s">
        <v>523</v>
      </c>
      <c r="H65" s="35"/>
    </row>
    <row r="66" spans="1:8" ht="15">
      <c r="A66" s="25" t="s">
        <v>569</v>
      </c>
      <c r="B66" s="18" t="s">
        <v>569</v>
      </c>
      <c r="C66" s="18" t="s">
        <v>569</v>
      </c>
      <c r="H66" s="35"/>
    </row>
    <row r="67" spans="1:8" ht="15">
      <c r="A67" s="25" t="s">
        <v>598</v>
      </c>
      <c r="B67" s="18" t="s">
        <v>598</v>
      </c>
      <c r="C67" s="18" t="s">
        <v>598</v>
      </c>
      <c r="H67" s="35"/>
    </row>
    <row r="68" spans="1:8" ht="15">
      <c r="A68" s="25" t="s">
        <v>403</v>
      </c>
      <c r="B68" s="18" t="s">
        <v>403</v>
      </c>
      <c r="C68" s="18" t="s">
        <v>403</v>
      </c>
      <c r="H68" s="35"/>
    </row>
    <row r="69" spans="1:8" ht="15">
      <c r="A69" s="25" t="s">
        <v>549</v>
      </c>
      <c r="B69" s="18" t="s">
        <v>549</v>
      </c>
      <c r="C69" s="18" t="s">
        <v>549</v>
      </c>
      <c r="H69" s="35"/>
    </row>
    <row r="70" spans="1:8" ht="15">
      <c r="A70" s="25" t="s">
        <v>382</v>
      </c>
      <c r="B70" s="18" t="s">
        <v>382</v>
      </c>
      <c r="C70" s="18" t="s">
        <v>382</v>
      </c>
      <c r="H70" s="35"/>
    </row>
    <row r="71" spans="1:8" ht="15">
      <c r="A71" s="25" t="s">
        <v>413</v>
      </c>
      <c r="B71" s="18" t="s">
        <v>413</v>
      </c>
      <c r="C71" s="18" t="s">
        <v>413</v>
      </c>
      <c r="H71" s="35"/>
    </row>
    <row r="72" spans="1:8" ht="15">
      <c r="A72" s="25" t="s">
        <v>376</v>
      </c>
      <c r="B72" s="18" t="s">
        <v>376</v>
      </c>
      <c r="C72" s="18" t="s">
        <v>376</v>
      </c>
      <c r="H72" s="35"/>
    </row>
    <row r="73" spans="1:8" ht="15">
      <c r="A73" s="25" t="s">
        <v>526</v>
      </c>
      <c r="B73" s="18" t="s">
        <v>526</v>
      </c>
      <c r="C73" s="18" t="s">
        <v>526</v>
      </c>
      <c r="H73" s="35"/>
    </row>
    <row r="74" spans="1:8" ht="15">
      <c r="A74" s="25" t="s">
        <v>447</v>
      </c>
      <c r="B74" s="18" t="s">
        <v>447</v>
      </c>
      <c r="C74" s="18" t="s">
        <v>447</v>
      </c>
      <c r="H74" s="35"/>
    </row>
    <row r="75" spans="1:8" ht="15">
      <c r="A75" s="25" t="s">
        <v>443</v>
      </c>
      <c r="B75" s="18" t="s">
        <v>443</v>
      </c>
      <c r="C75" s="18" t="s">
        <v>443</v>
      </c>
      <c r="H75" s="35"/>
    </row>
    <row r="76" spans="1:8" ht="15">
      <c r="A76" s="25" t="s">
        <v>514</v>
      </c>
      <c r="B76" s="18" t="s">
        <v>514</v>
      </c>
      <c r="C76" s="18" t="s">
        <v>514</v>
      </c>
      <c r="H76" s="35"/>
    </row>
    <row r="77" spans="1:8" ht="15">
      <c r="A77" s="25" t="s">
        <v>407</v>
      </c>
      <c r="B77" s="18" t="s">
        <v>407</v>
      </c>
      <c r="C77" s="18" t="s">
        <v>407</v>
      </c>
      <c r="H77" s="35"/>
    </row>
    <row r="78" spans="1:8" ht="15">
      <c r="A78" s="25" t="s">
        <v>401</v>
      </c>
      <c r="B78" s="18" t="s">
        <v>401</v>
      </c>
      <c r="C78" s="18" t="s">
        <v>401</v>
      </c>
      <c r="H78" s="35"/>
    </row>
    <row r="79" spans="1:8" ht="15">
      <c r="A79" s="25" t="s">
        <v>479</v>
      </c>
      <c r="B79" s="18" t="s">
        <v>479</v>
      </c>
      <c r="C79" s="18" t="s">
        <v>479</v>
      </c>
      <c r="H79" s="35"/>
    </row>
    <row r="80" spans="1:8" ht="15">
      <c r="A80" s="25" t="s">
        <v>537</v>
      </c>
      <c r="B80" s="18" t="s">
        <v>537</v>
      </c>
      <c r="C80" s="18" t="s">
        <v>537</v>
      </c>
      <c r="H80" s="35"/>
    </row>
    <row r="81" spans="1:8" ht="15">
      <c r="A81" s="25" t="s">
        <v>545</v>
      </c>
      <c r="B81" s="18" t="s">
        <v>545</v>
      </c>
      <c r="C81" s="18" t="s">
        <v>545</v>
      </c>
      <c r="H81" s="35"/>
    </row>
    <row r="82" spans="1:8" ht="15">
      <c r="A82" s="25" t="s">
        <v>388</v>
      </c>
      <c r="B82" s="18" t="s">
        <v>388</v>
      </c>
      <c r="C82" s="18" t="s">
        <v>388</v>
      </c>
      <c r="H82" s="35"/>
    </row>
    <row r="83" spans="1:8" ht="15">
      <c r="A83" s="25" t="s">
        <v>489</v>
      </c>
      <c r="B83" s="18" t="s">
        <v>489</v>
      </c>
      <c r="C83" s="18" t="s">
        <v>489</v>
      </c>
      <c r="H83" s="35"/>
    </row>
    <row r="84" spans="1:8" ht="15">
      <c r="A84" s="25" t="s">
        <v>386</v>
      </c>
      <c r="B84" s="18" t="s">
        <v>386</v>
      </c>
      <c r="C84" s="18" t="s">
        <v>386</v>
      </c>
      <c r="H84" s="35"/>
    </row>
    <row r="85" spans="1:8" ht="15">
      <c r="A85" s="25" t="s">
        <v>412</v>
      </c>
      <c r="B85" s="18" t="s">
        <v>412</v>
      </c>
      <c r="C85" s="18" t="s">
        <v>412</v>
      </c>
      <c r="H85" s="35"/>
    </row>
    <row r="86" spans="1:8" ht="15">
      <c r="A86" s="25" t="s">
        <v>586</v>
      </c>
      <c r="B86" s="18" t="s">
        <v>586</v>
      </c>
      <c r="C86" s="18" t="s">
        <v>586</v>
      </c>
      <c r="H86" s="35"/>
    </row>
    <row r="87" spans="1:8" ht="15">
      <c r="A87" s="25" t="s">
        <v>653</v>
      </c>
      <c r="B87" s="18" t="s">
        <v>653</v>
      </c>
      <c r="C87" s="18" t="s">
        <v>653</v>
      </c>
      <c r="H87" s="35"/>
    </row>
    <row r="88" spans="1:8" ht="15">
      <c r="A88" s="25" t="s">
        <v>558</v>
      </c>
      <c r="B88" s="18" t="s">
        <v>558</v>
      </c>
      <c r="C88" s="18" t="s">
        <v>558</v>
      </c>
      <c r="H88" s="35"/>
    </row>
    <row r="89" spans="1:8" ht="15">
      <c r="A89" s="25" t="s">
        <v>450</v>
      </c>
      <c r="B89" s="18" t="s">
        <v>450</v>
      </c>
      <c r="C89" s="18" t="s">
        <v>450</v>
      </c>
      <c r="H89" s="35"/>
    </row>
    <row r="90" spans="1:8" ht="15">
      <c r="A90" s="25" t="s">
        <v>521</v>
      </c>
      <c r="B90" s="18" t="s">
        <v>521</v>
      </c>
      <c r="C90" s="18" t="s">
        <v>521</v>
      </c>
      <c r="H90" s="35"/>
    </row>
    <row r="91" spans="1:8" ht="15">
      <c r="A91" s="25" t="s">
        <v>461</v>
      </c>
      <c r="B91" s="18" t="s">
        <v>461</v>
      </c>
      <c r="C91" s="18" t="s">
        <v>461</v>
      </c>
      <c r="H91" s="35"/>
    </row>
    <row r="92" spans="1:8" ht="15">
      <c r="A92" s="25" t="s">
        <v>453</v>
      </c>
      <c r="B92" s="18" t="s">
        <v>453</v>
      </c>
      <c r="C92" s="18" t="s">
        <v>453</v>
      </c>
      <c r="H92" s="35"/>
    </row>
    <row r="93" spans="1:8" ht="15">
      <c r="A93" s="25" t="s">
        <v>528</v>
      </c>
      <c r="B93" s="18" t="s">
        <v>528</v>
      </c>
      <c r="C93" s="18" t="s">
        <v>528</v>
      </c>
      <c r="H93" s="35"/>
    </row>
    <row r="94" spans="1:8" ht="15">
      <c r="A94" s="25" t="s">
        <v>539</v>
      </c>
      <c r="B94" s="18" t="s">
        <v>539</v>
      </c>
      <c r="C94" s="18" t="s">
        <v>539</v>
      </c>
      <c r="H94" s="35"/>
    </row>
    <row r="95" spans="1:8" ht="15">
      <c r="A95" s="25" t="s">
        <v>540</v>
      </c>
      <c r="B95" s="18" t="s">
        <v>540</v>
      </c>
      <c r="C95" s="18" t="s">
        <v>540</v>
      </c>
      <c r="H95" s="35"/>
    </row>
    <row r="96" spans="1:8" ht="15">
      <c r="A96" s="25" t="s">
        <v>480</v>
      </c>
      <c r="B96" s="18" t="s">
        <v>480</v>
      </c>
      <c r="C96" s="18" t="s">
        <v>480</v>
      </c>
      <c r="H96" s="35"/>
    </row>
    <row r="97" spans="1:8" ht="15">
      <c r="A97" s="25" t="s">
        <v>409</v>
      </c>
      <c r="B97" s="18" t="s">
        <v>409</v>
      </c>
      <c r="C97" s="18" t="s">
        <v>409</v>
      </c>
      <c r="H97" s="35"/>
    </row>
    <row r="98" spans="1:8" ht="15">
      <c r="A98" s="25" t="s">
        <v>477</v>
      </c>
      <c r="B98" s="18" t="s">
        <v>477</v>
      </c>
      <c r="C98" s="18" t="s">
        <v>477</v>
      </c>
      <c r="H98" s="35"/>
    </row>
    <row r="99" spans="1:8" ht="15">
      <c r="A99" s="25" t="s">
        <v>459</v>
      </c>
      <c r="B99" s="18" t="s">
        <v>459</v>
      </c>
      <c r="C99" s="18" t="s">
        <v>459</v>
      </c>
      <c r="H99" s="35"/>
    </row>
    <row r="100" spans="1:8" ht="15">
      <c r="A100" s="25" t="s">
        <v>427</v>
      </c>
      <c r="B100" s="18" t="s">
        <v>427</v>
      </c>
      <c r="C100" s="18" t="s">
        <v>427</v>
      </c>
      <c r="H100" s="35"/>
    </row>
    <row r="101" spans="1:8" ht="15">
      <c r="A101" s="25" t="s">
        <v>457</v>
      </c>
      <c r="B101" s="18" t="s">
        <v>457</v>
      </c>
      <c r="C101" s="18" t="s">
        <v>457</v>
      </c>
      <c r="H101" s="35"/>
    </row>
    <row r="102" spans="1:8" ht="15">
      <c r="A102" s="25" t="s">
        <v>430</v>
      </c>
      <c r="B102" s="18" t="s">
        <v>430</v>
      </c>
      <c r="C102" s="18" t="s">
        <v>430</v>
      </c>
      <c r="H102" s="35"/>
    </row>
    <row r="103" spans="1:8" ht="15">
      <c r="A103" s="25" t="s">
        <v>394</v>
      </c>
      <c r="B103" s="18" t="s">
        <v>394</v>
      </c>
      <c r="C103" s="18" t="s">
        <v>394</v>
      </c>
      <c r="H103" s="35"/>
    </row>
    <row r="104" spans="1:8" ht="15">
      <c r="A104" s="25" t="s">
        <v>529</v>
      </c>
      <c r="B104" s="18" t="s">
        <v>529</v>
      </c>
      <c r="C104" s="18" t="s">
        <v>529</v>
      </c>
      <c r="H104" s="35"/>
    </row>
    <row r="105" spans="1:8" ht="15">
      <c r="A105" s="25" t="s">
        <v>568</v>
      </c>
      <c r="B105" s="18" t="s">
        <v>568</v>
      </c>
      <c r="C105" s="18" t="s">
        <v>568</v>
      </c>
      <c r="H105" s="35"/>
    </row>
    <row r="106" spans="1:8" ht="15">
      <c r="A106" s="25" t="s">
        <v>515</v>
      </c>
      <c r="B106" s="18" t="s">
        <v>515</v>
      </c>
      <c r="C106" s="18" t="s">
        <v>515</v>
      </c>
      <c r="H106" s="35"/>
    </row>
    <row r="107" spans="1:8" ht="15">
      <c r="A107" s="25" t="s">
        <v>396</v>
      </c>
      <c r="B107" s="18" t="s">
        <v>396</v>
      </c>
      <c r="C107" s="18" t="s">
        <v>396</v>
      </c>
      <c r="H107" s="35"/>
    </row>
    <row r="108" spans="1:8" ht="15">
      <c r="A108" s="25" t="s">
        <v>492</v>
      </c>
      <c r="B108" s="18" t="s">
        <v>492</v>
      </c>
      <c r="C108" s="18" t="s">
        <v>492</v>
      </c>
      <c r="H108" s="35"/>
    </row>
    <row r="109" spans="1:8" ht="15">
      <c r="A109" s="25" t="s">
        <v>380</v>
      </c>
      <c r="B109" s="18" t="s">
        <v>380</v>
      </c>
      <c r="C109" s="18" t="s">
        <v>380</v>
      </c>
      <c r="H109" s="35"/>
    </row>
    <row r="110" spans="1:8" ht="15">
      <c r="A110" s="25" t="s">
        <v>604</v>
      </c>
      <c r="B110" s="18" t="s">
        <v>604</v>
      </c>
      <c r="C110" s="18" t="s">
        <v>604</v>
      </c>
      <c r="H110" s="35"/>
    </row>
    <row r="111" spans="1:8" ht="15">
      <c r="A111" s="25" t="s">
        <v>564</v>
      </c>
      <c r="B111" s="18" t="s">
        <v>564</v>
      </c>
      <c r="C111" s="18" t="s">
        <v>564</v>
      </c>
      <c r="H111" s="35"/>
    </row>
    <row r="112" spans="1:8" ht="15">
      <c r="A112" s="25" t="s">
        <v>553</v>
      </c>
      <c r="B112" s="18" t="s">
        <v>553</v>
      </c>
      <c r="C112" s="18" t="s">
        <v>553</v>
      </c>
      <c r="H112" s="35"/>
    </row>
    <row r="113" spans="1:8" ht="15">
      <c r="A113" s="25" t="s">
        <v>410</v>
      </c>
      <c r="B113" s="18" t="s">
        <v>410</v>
      </c>
      <c r="C113" s="18" t="s">
        <v>410</v>
      </c>
      <c r="H113" s="35"/>
    </row>
    <row r="114" spans="1:8" ht="15">
      <c r="A114" s="25" t="s">
        <v>414</v>
      </c>
      <c r="B114" s="18" t="s">
        <v>414</v>
      </c>
      <c r="C114" s="18" t="s">
        <v>414</v>
      </c>
      <c r="H114" s="35"/>
    </row>
    <row r="115" spans="1:8" ht="15">
      <c r="A115" s="25" t="s">
        <v>616</v>
      </c>
      <c r="B115" s="18" t="s">
        <v>616</v>
      </c>
      <c r="C115" s="18" t="s">
        <v>616</v>
      </c>
      <c r="H115" s="35"/>
    </row>
    <row r="116" spans="1:8" ht="15">
      <c r="A116" s="25" t="s">
        <v>525</v>
      </c>
      <c r="B116" s="18" t="s">
        <v>525</v>
      </c>
      <c r="C116" s="18" t="s">
        <v>525</v>
      </c>
      <c r="H116" s="35"/>
    </row>
    <row r="117" spans="1:8" ht="15">
      <c r="A117" s="25" t="s">
        <v>544</v>
      </c>
      <c r="B117" s="18" t="s">
        <v>544</v>
      </c>
      <c r="C117" s="18" t="s">
        <v>544</v>
      </c>
      <c r="H117" s="35"/>
    </row>
    <row r="118" spans="1:8" ht="15">
      <c r="A118" s="25" t="s">
        <v>507</v>
      </c>
      <c r="B118" s="18" t="s">
        <v>507</v>
      </c>
      <c r="C118" s="18" t="s">
        <v>507</v>
      </c>
      <c r="H118" s="35"/>
    </row>
    <row r="119" spans="1:8" ht="15">
      <c r="A119" s="25" t="s">
        <v>432</v>
      </c>
      <c r="B119" s="18" t="s">
        <v>432</v>
      </c>
      <c r="C119" s="18" t="s">
        <v>432</v>
      </c>
      <c r="H119" s="35"/>
    </row>
    <row r="120" spans="1:8" ht="15">
      <c r="A120" s="25" t="s">
        <v>474</v>
      </c>
      <c r="B120" s="18" t="s">
        <v>474</v>
      </c>
      <c r="C120" s="18" t="s">
        <v>474</v>
      </c>
      <c r="H120" s="35"/>
    </row>
    <row r="121" spans="1:8" ht="15">
      <c r="A121" s="25" t="s">
        <v>398</v>
      </c>
      <c r="B121" s="18" t="s">
        <v>398</v>
      </c>
      <c r="C121" s="18" t="s">
        <v>398</v>
      </c>
      <c r="H121" s="35"/>
    </row>
    <row r="122" spans="1:8" ht="15">
      <c r="A122" s="25" t="s">
        <v>473</v>
      </c>
      <c r="B122" s="18" t="s">
        <v>473</v>
      </c>
      <c r="C122" s="18" t="s">
        <v>473</v>
      </c>
      <c r="H122" s="35"/>
    </row>
    <row r="123" spans="1:8" ht="15">
      <c r="A123" s="25" t="s">
        <v>583</v>
      </c>
      <c r="B123" s="18" t="s">
        <v>583</v>
      </c>
      <c r="C123" s="18" t="s">
        <v>583</v>
      </c>
      <c r="H123" s="35"/>
    </row>
    <row r="124" spans="1:8" ht="15">
      <c r="A124" s="25" t="s">
        <v>471</v>
      </c>
      <c r="B124" s="18" t="s">
        <v>471</v>
      </c>
      <c r="C124" s="18" t="s">
        <v>471</v>
      </c>
      <c r="H124" s="35"/>
    </row>
    <row r="125" spans="1:8" ht="15">
      <c r="A125" s="25" t="s">
        <v>456</v>
      </c>
      <c r="B125" s="18" t="s">
        <v>456</v>
      </c>
      <c r="C125" s="18" t="s">
        <v>456</v>
      </c>
      <c r="H125" s="35"/>
    </row>
    <row r="126" spans="1:8" ht="15">
      <c r="A126" s="25" t="s">
        <v>405</v>
      </c>
      <c r="B126" s="18" t="s">
        <v>405</v>
      </c>
      <c r="C126" s="18" t="s">
        <v>405</v>
      </c>
      <c r="H126" s="35"/>
    </row>
    <row r="127" spans="1:8" ht="15">
      <c r="A127" s="25" t="s">
        <v>421</v>
      </c>
      <c r="B127" s="18" t="s">
        <v>421</v>
      </c>
      <c r="C127" s="18" t="s">
        <v>421</v>
      </c>
      <c r="H127" s="35"/>
    </row>
    <row r="128" spans="1:8" ht="15">
      <c r="A128" s="25" t="s">
        <v>562</v>
      </c>
      <c r="B128" s="18" t="s">
        <v>562</v>
      </c>
      <c r="C128" s="18" t="s">
        <v>562</v>
      </c>
      <c r="H128" s="35"/>
    </row>
    <row r="129" spans="1:8" ht="15">
      <c r="A129" s="25" t="s">
        <v>498</v>
      </c>
      <c r="B129" s="18" t="s">
        <v>498</v>
      </c>
      <c r="C129" s="18" t="s">
        <v>498</v>
      </c>
      <c r="H129" s="35"/>
    </row>
    <row r="130" spans="1:8" ht="15">
      <c r="A130" s="25" t="s">
        <v>638</v>
      </c>
      <c r="B130" s="18" t="s">
        <v>614</v>
      </c>
      <c r="H130" s="27"/>
    </row>
    <row r="131" spans="1:8" ht="15">
      <c r="A131" s="25" t="s">
        <v>571</v>
      </c>
      <c r="B131" s="18" t="s">
        <v>467</v>
      </c>
      <c r="H131" s="27"/>
    </row>
    <row r="132" spans="1:8" ht="15">
      <c r="A132" s="25" t="s">
        <v>510</v>
      </c>
      <c r="B132" s="18" t="s">
        <v>624</v>
      </c>
      <c r="C132" s="8">
        <v>128</v>
      </c>
      <c r="D132" s="8">
        <v>11</v>
      </c>
      <c r="E132" s="8">
        <v>30</v>
      </c>
      <c r="H132" s="27"/>
    </row>
    <row r="133" spans="1:8" ht="15">
      <c r="A133" s="25" t="s">
        <v>482</v>
      </c>
      <c r="B133" s="18" t="s">
        <v>594</v>
      </c>
    </row>
    <row r="134" spans="1:8" ht="15">
      <c r="A134" s="25" t="s">
        <v>603</v>
      </c>
      <c r="B134" s="18" t="s">
        <v>588</v>
      </c>
    </row>
    <row r="135" spans="1:8" ht="15">
      <c r="A135" s="25" t="s">
        <v>640</v>
      </c>
      <c r="B135" s="18" t="s">
        <v>635</v>
      </c>
    </row>
    <row r="136" spans="1:8" ht="15">
      <c r="A136" s="25" t="s">
        <v>628</v>
      </c>
      <c r="B136" s="18" t="s">
        <v>455</v>
      </c>
    </row>
    <row r="137" spans="1:8" ht="15">
      <c r="A137" s="25" t="s">
        <v>632</v>
      </c>
      <c r="B137" s="18" t="s">
        <v>441</v>
      </c>
    </row>
    <row r="138" spans="1:8" ht="15">
      <c r="A138" s="25" t="s">
        <v>486</v>
      </c>
      <c r="B138" s="18" t="s">
        <v>596</v>
      </c>
    </row>
    <row r="139" spans="1:8" ht="15">
      <c r="A139" s="25" t="s">
        <v>636</v>
      </c>
      <c r="B139" s="18" t="s">
        <v>618</v>
      </c>
    </row>
    <row r="140" spans="1:8" ht="15">
      <c r="A140" s="33" t="s">
        <v>605</v>
      </c>
      <c r="B140" s="18" t="s">
        <v>582</v>
      </c>
    </row>
    <row r="141" spans="1:8">
      <c r="B141" s="18" t="s">
        <v>584</v>
      </c>
    </row>
    <row r="142" spans="1:8">
      <c r="B142" s="18" t="s">
        <v>551</v>
      </c>
    </row>
    <row r="143" spans="1:8">
      <c r="B143" s="18" t="s">
        <v>649</v>
      </c>
    </row>
    <row r="144" spans="1:8">
      <c r="B144" s="18" t="s">
        <v>631</v>
      </c>
    </row>
    <row r="145" spans="2:2">
      <c r="B145" s="18" t="s">
        <v>570</v>
      </c>
    </row>
    <row r="146" spans="2:2">
      <c r="B146" s="18" t="s">
        <v>610</v>
      </c>
    </row>
    <row r="147" spans="2:2">
      <c r="B147" s="18" t="s">
        <v>556</v>
      </c>
    </row>
    <row r="148" spans="2:2">
      <c r="B148" s="18" t="s">
        <v>532</v>
      </c>
    </row>
    <row r="149" spans="2:2">
      <c r="B149" s="18" t="s">
        <v>609</v>
      </c>
    </row>
    <row r="150" spans="2:2">
      <c r="B150" s="18" t="s">
        <v>591</v>
      </c>
    </row>
    <row r="151" spans="2:2">
      <c r="B151" s="18" t="s">
        <v>579</v>
      </c>
    </row>
    <row r="152" spans="2:2">
      <c r="B152" s="18" t="s">
        <v>581</v>
      </c>
    </row>
    <row r="153" spans="2:2">
      <c r="B153" s="18" t="s">
        <v>589</v>
      </c>
    </row>
    <row r="154" spans="2:2">
      <c r="B154" s="18" t="s">
        <v>546</v>
      </c>
    </row>
    <row r="155" spans="2:2">
      <c r="B155" s="18" t="s">
        <v>560</v>
      </c>
    </row>
    <row r="156" spans="2:2">
      <c r="B156" s="18" t="s">
        <v>641</v>
      </c>
    </row>
    <row r="157" spans="2:2">
      <c r="B157" s="18" t="s">
        <v>590</v>
      </c>
    </row>
    <row r="158" spans="2:2">
      <c r="B158" s="18" t="s">
        <v>602</v>
      </c>
    </row>
    <row r="159" spans="2:2">
      <c r="B159" s="18" t="s">
        <v>643</v>
      </c>
    </row>
  </sheetData>
  <sortState ref="H2:H159">
    <sortCondition sortBy="cellColor" ref="H2:H159" dxfId="148"/>
  </sortState>
  <conditionalFormatting sqref="B1:B1048576">
    <cfRule type="duplicateValues" dxfId="147" priority="31"/>
  </conditionalFormatting>
  <conditionalFormatting sqref="B1:B1048576">
    <cfRule type="duplicateValues" dxfId="146" priority="30"/>
  </conditionalFormatting>
  <conditionalFormatting sqref="B2:B61">
    <cfRule type="duplicateValues" dxfId="145" priority="28"/>
  </conditionalFormatting>
  <conditionalFormatting sqref="B1:B1048576">
    <cfRule type="duplicateValues" dxfId="144" priority="27"/>
  </conditionalFormatting>
  <conditionalFormatting sqref="A1:A1048576">
    <cfRule type="duplicateValues" dxfId="143" priority="26"/>
  </conditionalFormatting>
  <conditionalFormatting sqref="A1:B1048576">
    <cfRule type="duplicateValues" dxfId="142" priority="25"/>
  </conditionalFormatting>
  <conditionalFormatting sqref="C2:C129">
    <cfRule type="duplicateValues" dxfId="141" priority="24"/>
  </conditionalFormatting>
  <conditionalFormatting sqref="C2:C129">
    <cfRule type="duplicateValues" dxfId="140" priority="23"/>
  </conditionalFormatting>
  <conditionalFormatting sqref="C2:C61">
    <cfRule type="duplicateValues" dxfId="139" priority="22"/>
  </conditionalFormatting>
  <conditionalFormatting sqref="C2:C129">
    <cfRule type="duplicateValues" dxfId="138" priority="21"/>
  </conditionalFormatting>
  <conditionalFormatting sqref="C2:C129">
    <cfRule type="duplicateValues" dxfId="137" priority="20"/>
  </conditionalFormatting>
  <conditionalFormatting sqref="D1">
    <cfRule type="duplicateValues" dxfId="136" priority="19"/>
  </conditionalFormatting>
  <conditionalFormatting sqref="D1">
    <cfRule type="duplicateValues" dxfId="135" priority="18"/>
  </conditionalFormatting>
  <conditionalFormatting sqref="E1">
    <cfRule type="duplicateValues" dxfId="134" priority="17"/>
  </conditionalFormatting>
  <conditionalFormatting sqref="E1">
    <cfRule type="duplicateValues" dxfId="133" priority="16"/>
  </conditionalFormatting>
  <conditionalFormatting sqref="D2:D12">
    <cfRule type="duplicateValues" dxfId="132" priority="15"/>
  </conditionalFormatting>
  <conditionalFormatting sqref="D2:D12">
    <cfRule type="duplicateValues" dxfId="131" priority="14"/>
  </conditionalFormatting>
  <conditionalFormatting sqref="E2:E31">
    <cfRule type="duplicateValues" dxfId="130" priority="13"/>
  </conditionalFormatting>
  <conditionalFormatting sqref="E2:E31">
    <cfRule type="duplicateValues" dxfId="129" priority="12"/>
  </conditionalFormatting>
  <conditionalFormatting sqref="E2:E31">
    <cfRule type="duplicateValues" dxfId="128" priority="11"/>
  </conditionalFormatting>
  <conditionalFormatting sqref="E2:E31">
    <cfRule type="duplicateValues" dxfId="127" priority="10"/>
  </conditionalFormatting>
  <conditionalFormatting sqref="H2:H129">
    <cfRule type="duplicateValues" dxfId="126" priority="9"/>
  </conditionalFormatting>
  <conditionalFormatting sqref="H2:H129">
    <cfRule type="duplicateValues" dxfId="125" priority="8"/>
  </conditionalFormatting>
  <conditionalFormatting sqref="H2:H61">
    <cfRule type="duplicateValues" dxfId="124" priority="7"/>
  </conditionalFormatting>
  <conditionalFormatting sqref="H2:H129">
    <cfRule type="duplicateValues" dxfId="123" priority="6"/>
  </conditionalFormatting>
  <conditionalFormatting sqref="H2:H129">
    <cfRule type="duplicateValues" dxfId="122" priority="5"/>
  </conditionalFormatting>
  <conditionalFormatting sqref="I2:I54">
    <cfRule type="duplicateValues" dxfId="121" priority="4"/>
  </conditionalFormatting>
  <conditionalFormatting sqref="H1:I1048576">
    <cfRule type="duplicateValues" dxfId="120" priority="3"/>
  </conditionalFormatting>
  <conditionalFormatting sqref="J2:J46">
    <cfRule type="duplicateValues" dxfId="119" priority="2"/>
  </conditionalFormatting>
  <conditionalFormatting sqref="J2:J46">
    <cfRule type="duplicateValues" dxfId="118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9"/>
  <sheetViews>
    <sheetView workbookViewId="0">
      <selection activeCell="O6" sqref="O6"/>
    </sheetView>
  </sheetViews>
  <sheetFormatPr baseColWidth="10" defaultRowHeight="20" x14ac:dyDescent="0"/>
  <cols>
    <col min="1" max="2" width="10.83203125" style="7"/>
    <col min="3" max="3" width="12.6640625" style="8" customWidth="1"/>
    <col min="4" max="4" width="10.83203125" style="8"/>
    <col min="5" max="5" width="11.5" style="8" customWidth="1"/>
    <col min="6" max="6" width="12.6640625" style="8" customWidth="1"/>
    <col min="7" max="8" width="10.83203125" style="7"/>
    <col min="9" max="11" width="12.6640625" style="8" customWidth="1"/>
    <col min="12" max="14" width="10.83203125" style="8"/>
    <col min="15" max="15" width="12.5" style="8" customWidth="1"/>
    <col min="16" max="17" width="10.83203125" style="8"/>
    <col min="28" max="29" width="10.83203125" style="27"/>
    <col min="30" max="30" width="10.83203125" style="36"/>
    <col min="31" max="31" width="10.83203125" style="27"/>
    <col min="32" max="33" width="10.83203125" style="36"/>
    <col min="34" max="34" width="10.83203125" style="27"/>
    <col min="35" max="35" width="10.83203125" style="36"/>
  </cols>
  <sheetData>
    <row r="1" spans="1:35" ht="105">
      <c r="A1" s="18" t="s">
        <v>843</v>
      </c>
      <c r="B1" s="18" t="s">
        <v>844</v>
      </c>
      <c r="C1" s="18" t="s">
        <v>1096</v>
      </c>
      <c r="D1" s="18" t="s">
        <v>1095</v>
      </c>
      <c r="E1" s="18" t="s">
        <v>1097</v>
      </c>
      <c r="G1" s="18" t="s">
        <v>847</v>
      </c>
      <c r="H1" s="18" t="s">
        <v>848</v>
      </c>
      <c r="I1" s="18" t="s">
        <v>1098</v>
      </c>
      <c r="J1" s="18" t="s">
        <v>1099</v>
      </c>
      <c r="K1" s="18" t="s">
        <v>1100</v>
      </c>
      <c r="L1" s="18"/>
      <c r="M1" s="18" t="s">
        <v>852</v>
      </c>
      <c r="N1" s="18" t="s">
        <v>853</v>
      </c>
      <c r="O1" s="18" t="s">
        <v>854</v>
      </c>
      <c r="P1" s="18" t="s">
        <v>855</v>
      </c>
      <c r="Q1" s="18" t="s">
        <v>1079</v>
      </c>
      <c r="U1" s="32" t="s">
        <v>860</v>
      </c>
      <c r="V1" s="32" t="s">
        <v>861</v>
      </c>
      <c r="W1" s="32" t="s">
        <v>862</v>
      </c>
      <c r="AB1" s="35"/>
      <c r="AC1" s="35"/>
      <c r="AE1" s="35"/>
      <c r="AF1" s="28"/>
      <c r="AH1" s="35"/>
    </row>
    <row r="2" spans="1:35">
      <c r="A2" s="9" t="s">
        <v>374</v>
      </c>
      <c r="B2" s="9" t="s">
        <v>374</v>
      </c>
      <c r="C2" s="9" t="s">
        <v>374</v>
      </c>
      <c r="D2" s="9" t="s">
        <v>614</v>
      </c>
      <c r="E2" s="9" t="s">
        <v>419</v>
      </c>
      <c r="F2" s="9"/>
      <c r="G2" s="9" t="s">
        <v>657</v>
      </c>
      <c r="H2" s="9" t="s">
        <v>657</v>
      </c>
      <c r="I2" s="9" t="s">
        <v>657</v>
      </c>
      <c r="J2" s="9" t="s">
        <v>624</v>
      </c>
      <c r="K2" s="9" t="s">
        <v>452</v>
      </c>
      <c r="M2" s="9" t="s">
        <v>378</v>
      </c>
      <c r="N2" s="9" t="s">
        <v>378</v>
      </c>
      <c r="O2" s="9" t="s">
        <v>378</v>
      </c>
      <c r="P2" s="9" t="s">
        <v>419</v>
      </c>
      <c r="Q2" s="9" t="s">
        <v>475</v>
      </c>
      <c r="T2" s="31" t="s">
        <v>671</v>
      </c>
      <c r="U2" s="30">
        <v>95</v>
      </c>
      <c r="V2" s="30">
        <v>15</v>
      </c>
      <c r="W2" s="30">
        <v>29</v>
      </c>
      <c r="AB2" s="26"/>
      <c r="AC2" s="26"/>
      <c r="AD2" s="27"/>
      <c r="AE2" s="26"/>
      <c r="AF2" s="27"/>
      <c r="AH2" s="26"/>
      <c r="AI2" s="37"/>
    </row>
    <row r="3" spans="1:35">
      <c r="A3" s="9" t="s">
        <v>573</v>
      </c>
      <c r="B3" s="9" t="s">
        <v>573</v>
      </c>
      <c r="C3" s="9" t="s">
        <v>573</v>
      </c>
      <c r="D3" s="9" t="s">
        <v>594</v>
      </c>
      <c r="E3" s="9" t="s">
        <v>638</v>
      </c>
      <c r="F3" s="9"/>
      <c r="G3" s="9" t="s">
        <v>465</v>
      </c>
      <c r="H3" s="9" t="s">
        <v>465</v>
      </c>
      <c r="I3" s="9" t="s">
        <v>465</v>
      </c>
      <c r="J3" s="9" t="s">
        <v>441</v>
      </c>
      <c r="K3" s="9" t="s">
        <v>578</v>
      </c>
      <c r="M3" s="9" t="s">
        <v>425</v>
      </c>
      <c r="N3" s="9" t="s">
        <v>425</v>
      </c>
      <c r="O3" s="9" t="s">
        <v>425</v>
      </c>
      <c r="P3" s="9" t="s">
        <v>467</v>
      </c>
      <c r="Q3" s="9" t="s">
        <v>500</v>
      </c>
      <c r="T3" s="31" t="s">
        <v>856</v>
      </c>
      <c r="U3" s="30">
        <v>92</v>
      </c>
      <c r="V3" s="30">
        <v>23</v>
      </c>
      <c r="W3" s="30">
        <v>43</v>
      </c>
      <c r="AB3" s="26"/>
      <c r="AC3" s="26"/>
      <c r="AD3" s="27"/>
      <c r="AE3" s="26"/>
      <c r="AF3" s="27"/>
      <c r="AH3" s="26"/>
      <c r="AI3" s="27"/>
    </row>
    <row r="4" spans="1:35">
      <c r="A4" s="9" t="s">
        <v>460</v>
      </c>
      <c r="B4" s="9" t="s">
        <v>460</v>
      </c>
      <c r="C4" s="9" t="s">
        <v>460</v>
      </c>
      <c r="D4" s="9" t="s">
        <v>635</v>
      </c>
      <c r="E4" s="9" t="s">
        <v>571</v>
      </c>
      <c r="F4" s="9"/>
      <c r="G4" s="9" t="s">
        <v>484</v>
      </c>
      <c r="H4" s="9" t="s">
        <v>484</v>
      </c>
      <c r="I4" s="9" t="s">
        <v>484</v>
      </c>
      <c r="J4" s="9" t="s">
        <v>618</v>
      </c>
      <c r="K4" s="9" t="s">
        <v>647</v>
      </c>
      <c r="M4" s="9" t="s">
        <v>433</v>
      </c>
      <c r="N4" s="9" t="s">
        <v>433</v>
      </c>
      <c r="O4" s="9" t="s">
        <v>433</v>
      </c>
      <c r="P4" s="9" t="s">
        <v>588</v>
      </c>
      <c r="Q4" s="9" t="s">
        <v>566</v>
      </c>
      <c r="T4" s="31" t="s">
        <v>857</v>
      </c>
      <c r="U4" s="30">
        <v>63</v>
      </c>
      <c r="V4" s="30">
        <v>8</v>
      </c>
      <c r="W4" s="30">
        <v>18</v>
      </c>
      <c r="X4">
        <f>63/89*100</f>
        <v>70.786516853932582</v>
      </c>
      <c r="Y4">
        <f>V4/89*100</f>
        <v>8.9887640449438209</v>
      </c>
      <c r="Z4">
        <f>W4/89*100</f>
        <v>20.224719101123593</v>
      </c>
      <c r="AB4" s="26"/>
      <c r="AC4" s="26"/>
      <c r="AD4" s="27"/>
      <c r="AE4" s="26"/>
      <c r="AF4" s="27"/>
      <c r="AH4" s="26"/>
      <c r="AI4" s="27"/>
    </row>
    <row r="5" spans="1:35">
      <c r="A5" s="9" t="s">
        <v>600</v>
      </c>
      <c r="B5" s="9" t="s">
        <v>600</v>
      </c>
      <c r="C5" s="9" t="s">
        <v>600</v>
      </c>
      <c r="D5" s="9" t="s">
        <v>455</v>
      </c>
      <c r="E5" s="9" t="s">
        <v>510</v>
      </c>
      <c r="F5" s="9"/>
      <c r="G5" s="9" t="s">
        <v>577</v>
      </c>
      <c r="H5" s="9" t="s">
        <v>577</v>
      </c>
      <c r="I5" s="9" t="s">
        <v>577</v>
      </c>
      <c r="J5" s="9" t="s">
        <v>469</v>
      </c>
      <c r="K5" s="9" t="s">
        <v>489</v>
      </c>
      <c r="M5" s="9" t="s">
        <v>642</v>
      </c>
      <c r="N5" s="9" t="s">
        <v>642</v>
      </c>
      <c r="O5" s="9" t="s">
        <v>642</v>
      </c>
      <c r="P5" s="9" t="s">
        <v>518</v>
      </c>
      <c r="Q5" s="9" t="s">
        <v>612</v>
      </c>
      <c r="T5" s="31" t="s">
        <v>858</v>
      </c>
      <c r="U5" s="30">
        <v>32</v>
      </c>
      <c r="V5" s="30">
        <v>7</v>
      </c>
      <c r="W5" s="30">
        <v>11</v>
      </c>
      <c r="AB5" s="26"/>
      <c r="AC5" s="26"/>
      <c r="AD5" s="27"/>
      <c r="AE5" s="26"/>
      <c r="AF5" s="27"/>
      <c r="AH5" s="26"/>
      <c r="AI5" s="34"/>
    </row>
    <row r="6" spans="1:35">
      <c r="A6" s="9" t="s">
        <v>449</v>
      </c>
      <c r="B6" s="9" t="s">
        <v>449</v>
      </c>
      <c r="C6" s="9" t="s">
        <v>449</v>
      </c>
      <c r="D6" s="9" t="s">
        <v>452</v>
      </c>
      <c r="E6" s="9" t="s">
        <v>518</v>
      </c>
      <c r="F6" s="9"/>
      <c r="G6" s="9" t="s">
        <v>598</v>
      </c>
      <c r="H6" s="9" t="s">
        <v>598</v>
      </c>
      <c r="I6" s="9" t="s">
        <v>598</v>
      </c>
      <c r="J6" s="9" t="s">
        <v>499</v>
      </c>
      <c r="K6" s="9" t="s">
        <v>492</v>
      </c>
      <c r="M6" s="9" t="s">
        <v>512</v>
      </c>
      <c r="N6" s="9" t="s">
        <v>512</v>
      </c>
      <c r="O6" s="9" t="s">
        <v>512</v>
      </c>
      <c r="P6" s="9" t="s">
        <v>494</v>
      </c>
      <c r="Q6" s="9" t="s">
        <v>622</v>
      </c>
      <c r="T6" s="31" t="s">
        <v>859</v>
      </c>
      <c r="U6" s="30">
        <v>29</v>
      </c>
      <c r="V6" s="30">
        <v>15</v>
      </c>
      <c r="W6" s="30">
        <v>25</v>
      </c>
      <c r="AB6" s="26"/>
      <c r="AC6" s="26"/>
      <c r="AD6" s="27"/>
      <c r="AE6" s="26"/>
      <c r="AF6" s="27"/>
      <c r="AH6" s="26"/>
      <c r="AI6" s="27"/>
    </row>
    <row r="7" spans="1:35">
      <c r="A7" s="9" t="s">
        <v>534</v>
      </c>
      <c r="B7" s="9" t="s">
        <v>534</v>
      </c>
      <c r="C7" s="9" t="s">
        <v>534</v>
      </c>
      <c r="D7" s="9" t="s">
        <v>475</v>
      </c>
      <c r="E7" s="9" t="s">
        <v>482</v>
      </c>
      <c r="F7" s="9"/>
      <c r="G7" s="9" t="s">
        <v>474</v>
      </c>
      <c r="H7" s="9" t="s">
        <v>474</v>
      </c>
      <c r="I7" s="9" t="s">
        <v>474</v>
      </c>
      <c r="J7" s="9" t="s">
        <v>631</v>
      </c>
      <c r="K7" s="9" t="s">
        <v>553</v>
      </c>
      <c r="M7" s="9" t="s">
        <v>490</v>
      </c>
      <c r="N7" s="9" t="s">
        <v>490</v>
      </c>
      <c r="O7" s="9" t="s">
        <v>490</v>
      </c>
      <c r="P7" s="9" t="s">
        <v>508</v>
      </c>
      <c r="Q7" s="9" t="s">
        <v>520</v>
      </c>
      <c r="AB7" s="26"/>
      <c r="AC7" s="26"/>
      <c r="AD7" s="27"/>
      <c r="AE7" s="26"/>
      <c r="AF7" s="27"/>
      <c r="AH7" s="26"/>
      <c r="AI7" s="27"/>
    </row>
    <row r="8" spans="1:35">
      <c r="A8" s="9" t="s">
        <v>445</v>
      </c>
      <c r="B8" s="9" t="s">
        <v>445</v>
      </c>
      <c r="C8" s="9" t="s">
        <v>445</v>
      </c>
      <c r="D8" s="9" t="s">
        <v>596</v>
      </c>
      <c r="E8" s="9" t="s">
        <v>469</v>
      </c>
      <c r="F8" s="9"/>
      <c r="G8" s="9" t="s">
        <v>398</v>
      </c>
      <c r="H8" s="9" t="s">
        <v>398</v>
      </c>
      <c r="I8" s="9" t="s">
        <v>398</v>
      </c>
      <c r="J8" s="9" t="s">
        <v>556</v>
      </c>
      <c r="K8" s="9" t="s">
        <v>636</v>
      </c>
      <c r="M8" s="9" t="s">
        <v>535</v>
      </c>
      <c r="N8" s="9" t="s">
        <v>535</v>
      </c>
      <c r="O8" s="9" t="s">
        <v>535</v>
      </c>
      <c r="P8" s="9" t="s">
        <v>435</v>
      </c>
      <c r="Q8" s="9" t="s">
        <v>526</v>
      </c>
      <c r="U8" s="32" t="s">
        <v>860</v>
      </c>
      <c r="V8" s="32" t="s">
        <v>861</v>
      </c>
      <c r="W8" s="32" t="s">
        <v>862</v>
      </c>
      <c r="AB8" s="26"/>
      <c r="AC8" s="26"/>
      <c r="AD8" s="27"/>
      <c r="AE8" s="26"/>
      <c r="AF8" s="27"/>
      <c r="AH8" s="26"/>
      <c r="AI8" s="27"/>
    </row>
    <row r="9" spans="1:35">
      <c r="A9" s="9" t="s">
        <v>547</v>
      </c>
      <c r="B9" s="9" t="s">
        <v>547</v>
      </c>
      <c r="C9" s="9" t="s">
        <v>547</v>
      </c>
      <c r="D9" s="9" t="s">
        <v>582</v>
      </c>
      <c r="E9" s="9" t="s">
        <v>499</v>
      </c>
      <c r="F9" s="9"/>
      <c r="G9" s="9" t="s">
        <v>583</v>
      </c>
      <c r="H9" s="9" t="s">
        <v>583</v>
      </c>
      <c r="I9" s="9" t="s">
        <v>583</v>
      </c>
      <c r="J9" s="9" t="s">
        <v>609</v>
      </c>
      <c r="K9" s="9"/>
      <c r="M9" s="9" t="s">
        <v>514</v>
      </c>
      <c r="N9" s="9" t="s">
        <v>514</v>
      </c>
      <c r="O9" s="9" t="s">
        <v>514</v>
      </c>
      <c r="P9" s="9" t="s">
        <v>516</v>
      </c>
      <c r="Q9" s="9" t="s">
        <v>388</v>
      </c>
      <c r="T9" s="31" t="s">
        <v>671</v>
      </c>
      <c r="U9">
        <f>U2/139*100</f>
        <v>68.345323741007192</v>
      </c>
      <c r="V9">
        <f t="shared" ref="V9:W9" si="0">V2/139*100</f>
        <v>10.791366906474821</v>
      </c>
      <c r="W9">
        <f t="shared" si="0"/>
        <v>20.863309352517987</v>
      </c>
      <c r="AB9" s="26"/>
      <c r="AC9" s="26"/>
      <c r="AD9" s="27"/>
      <c r="AE9" s="26"/>
      <c r="AF9" s="26"/>
      <c r="AH9" s="26"/>
    </row>
    <row r="10" spans="1:35">
      <c r="A10" s="9" t="s">
        <v>575</v>
      </c>
      <c r="B10" s="9" t="s">
        <v>575</v>
      </c>
      <c r="C10" s="9" t="s">
        <v>575</v>
      </c>
      <c r="D10" s="9" t="s">
        <v>584</v>
      </c>
      <c r="E10" s="9" t="s">
        <v>494</v>
      </c>
      <c r="F10" s="9"/>
      <c r="G10" s="9" t="s">
        <v>624</v>
      </c>
      <c r="H10" s="9" t="s">
        <v>452</v>
      </c>
      <c r="I10" s="26"/>
      <c r="J10" s="9" t="s">
        <v>526</v>
      </c>
      <c r="K10" s="9"/>
      <c r="M10" s="9" t="s">
        <v>401</v>
      </c>
      <c r="N10" s="9" t="s">
        <v>401</v>
      </c>
      <c r="O10" s="9" t="s">
        <v>401</v>
      </c>
      <c r="P10" s="9" t="s">
        <v>503</v>
      </c>
      <c r="Q10" s="9" t="s">
        <v>540</v>
      </c>
      <c r="T10" s="31" t="s">
        <v>856</v>
      </c>
      <c r="U10">
        <f>U3/158*100</f>
        <v>58.22784810126582</v>
      </c>
      <c r="V10">
        <f t="shared" ref="V10:W10" si="1">V3/158*100</f>
        <v>14.556962025316455</v>
      </c>
      <c r="W10">
        <f t="shared" si="1"/>
        <v>27.215189873417721</v>
      </c>
      <c r="AB10" s="26"/>
      <c r="AC10" s="26"/>
      <c r="AD10" s="27"/>
      <c r="AE10" s="26"/>
      <c r="AF10" s="26"/>
      <c r="AH10" s="26"/>
    </row>
    <row r="11" spans="1:35">
      <c r="A11" s="9" t="s">
        <v>463</v>
      </c>
      <c r="B11" s="9" t="s">
        <v>463</v>
      </c>
      <c r="C11" s="9" t="s">
        <v>463</v>
      </c>
      <c r="D11" s="9" t="s">
        <v>551</v>
      </c>
      <c r="E11" s="9" t="s">
        <v>603</v>
      </c>
      <c r="F11" s="9"/>
      <c r="G11" s="9" t="s">
        <v>441</v>
      </c>
      <c r="H11" s="9" t="s">
        <v>578</v>
      </c>
      <c r="I11" s="26"/>
      <c r="J11" s="9" t="s">
        <v>388</v>
      </c>
      <c r="K11" s="9"/>
      <c r="M11" s="9" t="s">
        <v>386</v>
      </c>
      <c r="N11" s="9" t="s">
        <v>386</v>
      </c>
      <c r="O11" s="9" t="s">
        <v>386</v>
      </c>
      <c r="P11" s="9" t="s">
        <v>532</v>
      </c>
      <c r="Q11" s="9" t="s">
        <v>616</v>
      </c>
      <c r="T11" s="31" t="s">
        <v>857</v>
      </c>
      <c r="U11">
        <v>70.786516853932582</v>
      </c>
      <c r="V11">
        <v>8.9887640449438209</v>
      </c>
      <c r="W11">
        <v>20.224719101123593</v>
      </c>
      <c r="AB11" s="26"/>
      <c r="AC11" s="26"/>
      <c r="AD11" s="27"/>
      <c r="AE11" s="26"/>
      <c r="AF11" s="26"/>
      <c r="AH11" s="26"/>
    </row>
    <row r="12" spans="1:35">
      <c r="A12" s="9" t="s">
        <v>587</v>
      </c>
      <c r="B12" s="9" t="s">
        <v>587</v>
      </c>
      <c r="C12" s="9" t="s">
        <v>587</v>
      </c>
      <c r="D12" s="9" t="s">
        <v>500</v>
      </c>
      <c r="E12" s="9" t="s">
        <v>640</v>
      </c>
      <c r="F12" s="9"/>
      <c r="G12" s="9" t="s">
        <v>618</v>
      </c>
      <c r="H12" s="9" t="s">
        <v>647</v>
      </c>
      <c r="I12" s="29"/>
      <c r="J12" s="9" t="s">
        <v>589</v>
      </c>
      <c r="K12" s="9"/>
      <c r="M12" s="9" t="s">
        <v>412</v>
      </c>
      <c r="N12" s="9" t="s">
        <v>412</v>
      </c>
      <c r="O12" s="9" t="s">
        <v>412</v>
      </c>
      <c r="P12" s="9" t="s">
        <v>549</v>
      </c>
      <c r="Q12" s="9" t="s">
        <v>471</v>
      </c>
      <c r="T12" s="31" t="s">
        <v>858</v>
      </c>
      <c r="U12">
        <f>U5/139*100</f>
        <v>23.021582733812952</v>
      </c>
      <c r="V12">
        <f t="shared" ref="V12:W12" si="2">V5/139*100</f>
        <v>5.0359712230215825</v>
      </c>
      <c r="W12">
        <f t="shared" si="2"/>
        <v>7.9136690647482011</v>
      </c>
      <c r="AB12" s="26"/>
      <c r="AC12" s="26"/>
      <c r="AD12" s="27"/>
      <c r="AE12" s="26"/>
      <c r="AF12" s="26"/>
      <c r="AH12" s="26"/>
    </row>
    <row r="13" spans="1:35">
      <c r="A13" s="9" t="s">
        <v>542</v>
      </c>
      <c r="B13" s="9" t="s">
        <v>542</v>
      </c>
      <c r="C13" s="9" t="s">
        <v>542</v>
      </c>
      <c r="D13" s="9" t="s">
        <v>649</v>
      </c>
      <c r="E13" s="9" t="s">
        <v>628</v>
      </c>
      <c r="F13" s="9"/>
      <c r="G13" s="9" t="s">
        <v>469</v>
      </c>
      <c r="H13" s="9" t="s">
        <v>489</v>
      </c>
      <c r="I13" s="26"/>
      <c r="J13" s="9" t="s">
        <v>540</v>
      </c>
      <c r="K13" s="9"/>
      <c r="M13" s="9" t="s">
        <v>480</v>
      </c>
      <c r="N13" s="9" t="s">
        <v>480</v>
      </c>
      <c r="O13" s="9" t="s">
        <v>480</v>
      </c>
      <c r="P13" s="9" t="s">
        <v>376</v>
      </c>
      <c r="T13" s="31" t="s">
        <v>859</v>
      </c>
      <c r="U13">
        <f>U6/158*100</f>
        <v>18.354430379746837</v>
      </c>
      <c r="V13">
        <f t="shared" ref="V13:W13" si="3">V6/158*100</f>
        <v>9.4936708860759502</v>
      </c>
      <c r="W13">
        <f t="shared" si="3"/>
        <v>15.822784810126583</v>
      </c>
      <c r="AB13" s="26"/>
      <c r="AC13" s="26"/>
      <c r="AD13" s="27"/>
      <c r="AE13" s="26"/>
      <c r="AF13" s="26"/>
      <c r="AH13" s="26"/>
    </row>
    <row r="14" spans="1:35">
      <c r="A14" s="9" t="s">
        <v>439</v>
      </c>
      <c r="B14" s="9" t="s">
        <v>439</v>
      </c>
      <c r="C14" s="9" t="s">
        <v>439</v>
      </c>
      <c r="D14" s="9" t="s">
        <v>566</v>
      </c>
      <c r="E14" s="9" t="s">
        <v>508</v>
      </c>
      <c r="F14" s="9"/>
      <c r="G14" s="9" t="s">
        <v>499</v>
      </c>
      <c r="H14" s="9" t="s">
        <v>492</v>
      </c>
      <c r="I14" s="26"/>
      <c r="J14" s="9" t="s">
        <v>604</v>
      </c>
      <c r="K14" s="9"/>
      <c r="M14" s="9" t="s">
        <v>409</v>
      </c>
      <c r="N14" s="9" t="s">
        <v>409</v>
      </c>
      <c r="O14" s="9" t="s">
        <v>409</v>
      </c>
      <c r="P14" s="9" t="s">
        <v>443</v>
      </c>
      <c r="AB14" s="26"/>
      <c r="AC14" s="26"/>
      <c r="AD14" s="27"/>
      <c r="AE14" s="26"/>
      <c r="AF14" s="26"/>
      <c r="AH14" s="26"/>
    </row>
    <row r="15" spans="1:35">
      <c r="A15" s="9" t="s">
        <v>530</v>
      </c>
      <c r="B15" s="9" t="s">
        <v>530</v>
      </c>
      <c r="C15" s="9" t="s">
        <v>530</v>
      </c>
      <c r="D15" s="9" t="s">
        <v>578</v>
      </c>
      <c r="E15" s="9" t="s">
        <v>435</v>
      </c>
      <c r="F15" s="9"/>
      <c r="G15" s="9" t="s">
        <v>631</v>
      </c>
      <c r="H15" s="9" t="s">
        <v>553</v>
      </c>
      <c r="I15" s="26"/>
      <c r="J15" s="9" t="s">
        <v>560</v>
      </c>
      <c r="K15" s="9"/>
      <c r="M15" s="9" t="s">
        <v>430</v>
      </c>
      <c r="N15" s="9" t="s">
        <v>430</v>
      </c>
      <c r="O15" s="9" t="s">
        <v>430</v>
      </c>
      <c r="P15" s="9" t="s">
        <v>545</v>
      </c>
      <c r="U15">
        <f>U4/158*100</f>
        <v>39.87341772151899</v>
      </c>
      <c r="V15">
        <f t="shared" ref="V15:W15" si="4">V4/158*100</f>
        <v>5.0632911392405067</v>
      </c>
      <c r="W15">
        <f t="shared" si="4"/>
        <v>11.39240506329114</v>
      </c>
      <c r="AB15" s="26"/>
      <c r="AC15" s="26"/>
      <c r="AD15" s="27"/>
      <c r="AE15" s="26"/>
      <c r="AF15" s="26"/>
      <c r="AH15" s="26"/>
    </row>
    <row r="16" spans="1:35">
      <c r="A16" s="9" t="s">
        <v>623</v>
      </c>
      <c r="B16" s="9" t="s">
        <v>623</v>
      </c>
      <c r="C16" s="9" t="s">
        <v>623</v>
      </c>
      <c r="D16" s="9" t="s">
        <v>612</v>
      </c>
      <c r="E16" s="9" t="s">
        <v>516</v>
      </c>
      <c r="F16" s="9"/>
      <c r="G16" s="9" t="s">
        <v>556</v>
      </c>
      <c r="H16" s="9" t="s">
        <v>636</v>
      </c>
      <c r="I16" s="26"/>
      <c r="J16" s="9" t="s">
        <v>602</v>
      </c>
      <c r="K16" s="9"/>
      <c r="M16" s="9" t="s">
        <v>394</v>
      </c>
      <c r="N16" s="9" t="s">
        <v>394</v>
      </c>
      <c r="O16" s="9" t="s">
        <v>394</v>
      </c>
      <c r="P16" s="9" t="s">
        <v>489</v>
      </c>
      <c r="AB16" s="26"/>
      <c r="AC16" s="26"/>
      <c r="AD16" s="27"/>
      <c r="AE16" s="26"/>
      <c r="AF16" s="26"/>
      <c r="AH16" s="26"/>
    </row>
    <row r="17" spans="1:32">
      <c r="A17" s="9" t="s">
        <v>554</v>
      </c>
      <c r="B17" s="9" t="s">
        <v>554</v>
      </c>
      <c r="C17" s="9" t="s">
        <v>554</v>
      </c>
      <c r="D17" s="9" t="s">
        <v>622</v>
      </c>
      <c r="E17" s="9" t="s">
        <v>503</v>
      </c>
      <c r="F17" s="9"/>
      <c r="G17" s="9" t="s">
        <v>609</v>
      </c>
      <c r="I17" s="26"/>
      <c r="J17" s="9"/>
      <c r="K17" s="9"/>
      <c r="M17" s="9" t="s">
        <v>396</v>
      </c>
      <c r="N17" s="9" t="s">
        <v>396</v>
      </c>
      <c r="O17" s="9" t="s">
        <v>396</v>
      </c>
      <c r="P17" s="9" t="s">
        <v>586</v>
      </c>
      <c r="AB17" s="26"/>
      <c r="AC17" s="26"/>
      <c r="AD17" s="27"/>
      <c r="AE17" s="26"/>
      <c r="AF17" s="26"/>
    </row>
    <row r="18" spans="1:32">
      <c r="A18" s="9" t="s">
        <v>417</v>
      </c>
      <c r="B18" s="9" t="s">
        <v>417</v>
      </c>
      <c r="C18" s="9" t="s">
        <v>417</v>
      </c>
      <c r="D18" s="9" t="s">
        <v>570</v>
      </c>
      <c r="E18" s="9" t="s">
        <v>632</v>
      </c>
      <c r="F18" s="9"/>
      <c r="G18" s="9" t="s">
        <v>526</v>
      </c>
      <c r="I18" s="26">
        <v>8</v>
      </c>
      <c r="J18" s="9">
        <v>15</v>
      </c>
      <c r="K18" s="9">
        <v>7</v>
      </c>
      <c r="M18" s="9" t="s">
        <v>473</v>
      </c>
      <c r="N18" s="9" t="s">
        <v>473</v>
      </c>
      <c r="O18" s="9" t="s">
        <v>473</v>
      </c>
      <c r="P18" s="9" t="s">
        <v>521</v>
      </c>
      <c r="AB18" s="26"/>
      <c r="AC18" s="26"/>
      <c r="AD18" s="27"/>
      <c r="AE18" s="26"/>
      <c r="AF18" s="26"/>
    </row>
    <row r="19" spans="1:32">
      <c r="A19" s="9" t="s">
        <v>437</v>
      </c>
      <c r="B19" s="9" t="s">
        <v>437</v>
      </c>
      <c r="C19" s="9" t="s">
        <v>437</v>
      </c>
      <c r="D19" s="9" t="s">
        <v>520</v>
      </c>
      <c r="E19" s="9" t="s">
        <v>549</v>
      </c>
      <c r="F19" s="9"/>
      <c r="G19" s="9" t="s">
        <v>388</v>
      </c>
      <c r="I19" s="26"/>
      <c r="J19" s="9"/>
      <c r="K19" s="9"/>
      <c r="M19" s="9" t="s">
        <v>498</v>
      </c>
      <c r="N19" s="9" t="s">
        <v>498</v>
      </c>
      <c r="O19" s="9" t="s">
        <v>498</v>
      </c>
      <c r="P19" s="9" t="s">
        <v>528</v>
      </c>
      <c r="AB19" s="26"/>
      <c r="AC19" s="26"/>
      <c r="AD19" s="27"/>
      <c r="AE19" s="26"/>
      <c r="AF19" s="26"/>
    </row>
    <row r="20" spans="1:32">
      <c r="A20" s="9" t="s">
        <v>593</v>
      </c>
      <c r="B20" s="9" t="s">
        <v>593</v>
      </c>
      <c r="C20" s="9" t="s">
        <v>593</v>
      </c>
      <c r="D20" s="9" t="s">
        <v>610</v>
      </c>
      <c r="E20" s="9" t="s">
        <v>376</v>
      </c>
      <c r="F20" s="9"/>
      <c r="G20" s="9" t="s">
        <v>589</v>
      </c>
      <c r="I20" s="26"/>
      <c r="J20" s="9"/>
      <c r="K20" s="9"/>
      <c r="M20" s="9" t="s">
        <v>419</v>
      </c>
      <c r="N20" s="9" t="s">
        <v>475</v>
      </c>
      <c r="P20" s="9" t="s">
        <v>539</v>
      </c>
      <c r="AB20" s="26"/>
      <c r="AC20" s="26"/>
      <c r="AD20" s="27"/>
      <c r="AE20" s="26"/>
      <c r="AF20" s="26"/>
    </row>
    <row r="21" spans="1:32">
      <c r="A21" s="9" t="s">
        <v>392</v>
      </c>
      <c r="B21" s="9" t="s">
        <v>392</v>
      </c>
      <c r="C21" s="9" t="s">
        <v>392</v>
      </c>
      <c r="D21" s="9" t="s">
        <v>647</v>
      </c>
      <c r="E21" s="9" t="s">
        <v>443</v>
      </c>
      <c r="F21" s="9"/>
      <c r="G21" s="9" t="s">
        <v>540</v>
      </c>
      <c r="I21" s="26"/>
      <c r="J21" s="9"/>
      <c r="K21" s="9"/>
      <c r="M21" s="9" t="s">
        <v>467</v>
      </c>
      <c r="N21" s="9" t="s">
        <v>500</v>
      </c>
      <c r="P21" s="9" t="s">
        <v>457</v>
      </c>
      <c r="AB21" s="26"/>
      <c r="AC21" s="26"/>
      <c r="AD21" s="27"/>
      <c r="AE21" s="26"/>
      <c r="AF21" s="26"/>
    </row>
    <row r="22" spans="1:32">
      <c r="A22" s="9" t="s">
        <v>487</v>
      </c>
      <c r="B22" s="9" t="s">
        <v>487</v>
      </c>
      <c r="C22" s="9" t="s">
        <v>487</v>
      </c>
      <c r="D22" s="9" t="s">
        <v>591</v>
      </c>
      <c r="E22" s="9" t="s">
        <v>545</v>
      </c>
      <c r="F22" s="9"/>
      <c r="G22" s="9" t="s">
        <v>604</v>
      </c>
      <c r="I22" s="26"/>
      <c r="J22" s="9"/>
      <c r="K22" s="9"/>
      <c r="M22" s="9" t="s">
        <v>588</v>
      </c>
      <c r="N22" s="9" t="s">
        <v>566</v>
      </c>
      <c r="P22" s="9" t="s">
        <v>492</v>
      </c>
      <c r="AB22" s="26"/>
      <c r="AC22" s="26"/>
      <c r="AE22" s="26"/>
      <c r="AF22" s="26"/>
    </row>
    <row r="23" spans="1:32">
      <c r="A23" s="9" t="s">
        <v>423</v>
      </c>
      <c r="B23" s="9" t="s">
        <v>423</v>
      </c>
      <c r="C23" s="9" t="s">
        <v>423</v>
      </c>
      <c r="D23" s="9" t="s">
        <v>579</v>
      </c>
      <c r="E23" s="9" t="s">
        <v>586</v>
      </c>
      <c r="F23" s="9"/>
      <c r="G23" s="9" t="s">
        <v>560</v>
      </c>
      <c r="I23" s="26"/>
      <c r="J23" s="9"/>
      <c r="K23" s="9"/>
      <c r="M23" s="9" t="s">
        <v>518</v>
      </c>
      <c r="N23" s="9" t="s">
        <v>612</v>
      </c>
      <c r="P23" s="9" t="s">
        <v>525</v>
      </c>
      <c r="AB23" s="26"/>
      <c r="AC23" s="26"/>
      <c r="AE23" s="26"/>
      <c r="AF23" s="26"/>
    </row>
    <row r="24" spans="1:32">
      <c r="A24" s="9" t="s">
        <v>501</v>
      </c>
      <c r="B24" s="9" t="s">
        <v>501</v>
      </c>
      <c r="C24" s="9" t="s">
        <v>501</v>
      </c>
      <c r="D24" s="9" t="s">
        <v>581</v>
      </c>
      <c r="E24" s="9" t="s">
        <v>521</v>
      </c>
      <c r="F24" s="9"/>
      <c r="G24" s="9" t="s">
        <v>602</v>
      </c>
      <c r="I24" s="26"/>
      <c r="J24" s="9"/>
      <c r="K24" s="9"/>
      <c r="M24" s="9" t="s">
        <v>494</v>
      </c>
      <c r="N24" s="9" t="s">
        <v>622</v>
      </c>
      <c r="P24" s="9" t="s">
        <v>641</v>
      </c>
      <c r="AB24" s="26"/>
      <c r="AC24" s="26"/>
      <c r="AE24" s="26"/>
      <c r="AF24" s="26"/>
    </row>
    <row r="25" spans="1:32">
      <c r="A25" s="9" t="s">
        <v>607</v>
      </c>
      <c r="B25" s="9" t="s">
        <v>607</v>
      </c>
      <c r="C25" s="9" t="s">
        <v>607</v>
      </c>
      <c r="D25" s="9" t="s">
        <v>546</v>
      </c>
      <c r="E25" s="9" t="s">
        <v>528</v>
      </c>
      <c r="F25" s="9"/>
      <c r="I25" s="26"/>
      <c r="J25" s="9"/>
      <c r="K25" s="9"/>
      <c r="M25" s="9" t="s">
        <v>508</v>
      </c>
      <c r="N25" s="9" t="s">
        <v>520</v>
      </c>
      <c r="P25" s="9" t="s">
        <v>507</v>
      </c>
      <c r="AB25" s="26"/>
      <c r="AE25" s="26"/>
      <c r="AF25" s="26"/>
    </row>
    <row r="26" spans="1:32">
      <c r="A26" s="9" t="s">
        <v>565</v>
      </c>
      <c r="B26" s="9" t="s">
        <v>565</v>
      </c>
      <c r="C26" s="9" t="s">
        <v>565</v>
      </c>
      <c r="D26" s="9" t="s">
        <v>553</v>
      </c>
      <c r="E26" s="9" t="s">
        <v>539</v>
      </c>
      <c r="F26" s="9"/>
      <c r="I26" s="26"/>
      <c r="J26" s="9"/>
      <c r="K26" s="9"/>
      <c r="M26" s="9" t="s">
        <v>435</v>
      </c>
      <c r="N26" s="9" t="s">
        <v>526</v>
      </c>
      <c r="P26" s="9" t="s">
        <v>562</v>
      </c>
      <c r="AB26" s="26"/>
      <c r="AE26" s="26"/>
      <c r="AF26" s="29"/>
    </row>
    <row r="27" spans="1:32">
      <c r="A27" s="9" t="s">
        <v>384</v>
      </c>
      <c r="B27" s="9" t="s">
        <v>384</v>
      </c>
      <c r="C27" s="9" t="s">
        <v>384</v>
      </c>
      <c r="D27" s="9" t="s">
        <v>616</v>
      </c>
      <c r="E27" s="9" t="s">
        <v>457</v>
      </c>
      <c r="F27" s="9"/>
      <c r="I27" s="26"/>
      <c r="J27" s="9"/>
      <c r="K27" s="9"/>
      <c r="M27" s="9" t="s">
        <v>516</v>
      </c>
      <c r="N27" s="9" t="s">
        <v>388</v>
      </c>
      <c r="AB27" s="26"/>
      <c r="AE27" s="26"/>
      <c r="AF27" s="26"/>
    </row>
    <row r="28" spans="1:32">
      <c r="A28" s="9" t="s">
        <v>400</v>
      </c>
      <c r="B28" s="9" t="s">
        <v>400</v>
      </c>
      <c r="C28" s="9" t="s">
        <v>400</v>
      </c>
      <c r="D28" s="9" t="s">
        <v>590</v>
      </c>
      <c r="E28" s="9" t="s">
        <v>604</v>
      </c>
      <c r="F28" s="9"/>
      <c r="I28" s="26"/>
      <c r="J28" s="9"/>
      <c r="M28" s="9" t="s">
        <v>503</v>
      </c>
      <c r="N28" s="9" t="s">
        <v>540</v>
      </c>
      <c r="AB28" s="26"/>
      <c r="AE28" s="26"/>
      <c r="AF28" s="26"/>
    </row>
    <row r="29" spans="1:32">
      <c r="A29" s="9" t="s">
        <v>390</v>
      </c>
      <c r="B29" s="9" t="s">
        <v>390</v>
      </c>
      <c r="C29" s="9" t="s">
        <v>390</v>
      </c>
      <c r="D29" s="9" t="s">
        <v>643</v>
      </c>
      <c r="E29" s="9" t="s">
        <v>486</v>
      </c>
      <c r="F29" s="9"/>
      <c r="I29" s="26"/>
      <c r="J29" s="9"/>
      <c r="M29" s="9" t="s">
        <v>532</v>
      </c>
      <c r="N29" s="9" t="s">
        <v>616</v>
      </c>
      <c r="AB29" s="26"/>
      <c r="AE29" s="26"/>
      <c r="AF29" s="26"/>
    </row>
    <row r="30" spans="1:32">
      <c r="A30" s="9" t="s">
        <v>391</v>
      </c>
      <c r="B30" s="9" t="s">
        <v>391</v>
      </c>
      <c r="C30" s="9" t="s">
        <v>391</v>
      </c>
      <c r="D30" s="9" t="s">
        <v>471</v>
      </c>
      <c r="E30" s="9" t="s">
        <v>525</v>
      </c>
      <c r="F30" s="9"/>
      <c r="I30" s="26"/>
      <c r="J30" s="9"/>
      <c r="M30" s="9" t="s">
        <v>549</v>
      </c>
      <c r="N30" s="9" t="s">
        <v>471</v>
      </c>
      <c r="O30" s="8">
        <v>18</v>
      </c>
      <c r="P30" s="8">
        <v>25</v>
      </c>
      <c r="Q30" s="8">
        <v>11</v>
      </c>
      <c r="AB30" s="26"/>
      <c r="AE30" s="26"/>
      <c r="AF30" s="26"/>
    </row>
    <row r="31" spans="1:32">
      <c r="A31" s="9" t="s">
        <v>496</v>
      </c>
      <c r="B31" s="9" t="s">
        <v>496</v>
      </c>
      <c r="C31" s="9" t="s">
        <v>496</v>
      </c>
      <c r="E31" s="9" t="s">
        <v>507</v>
      </c>
      <c r="F31" s="9"/>
      <c r="I31" s="26"/>
      <c r="J31" s="9"/>
      <c r="M31" s="9" t="s">
        <v>376</v>
      </c>
      <c r="N31" s="9"/>
      <c r="AB31" s="26"/>
      <c r="AE31" s="26"/>
      <c r="AF31" s="26"/>
    </row>
    <row r="32" spans="1:32">
      <c r="A32" s="9" t="s">
        <v>505</v>
      </c>
      <c r="B32" s="9" t="s">
        <v>505</v>
      </c>
      <c r="C32" s="9" t="s">
        <v>505</v>
      </c>
      <c r="E32" s="9" t="s">
        <v>605</v>
      </c>
      <c r="F32" s="9"/>
      <c r="I32" s="26"/>
      <c r="M32" s="9" t="s">
        <v>443</v>
      </c>
      <c r="N32" s="9"/>
      <c r="AB32" s="26"/>
      <c r="AE32" s="26"/>
      <c r="AF32" s="26"/>
    </row>
    <row r="33" spans="1:32">
      <c r="A33" s="9" t="s">
        <v>627</v>
      </c>
      <c r="B33" s="9" t="s">
        <v>627</v>
      </c>
      <c r="C33" s="9" t="s">
        <v>627</v>
      </c>
      <c r="E33" s="9" t="s">
        <v>562</v>
      </c>
      <c r="F33" s="9"/>
      <c r="I33" s="26"/>
      <c r="M33" s="9" t="s">
        <v>545</v>
      </c>
      <c r="N33" s="9"/>
      <c r="AB33" s="26"/>
      <c r="AE33" s="26"/>
      <c r="AF33" s="26"/>
    </row>
    <row r="34" spans="1:32">
      <c r="A34" s="9" t="s">
        <v>415</v>
      </c>
      <c r="B34" s="9" t="s">
        <v>415</v>
      </c>
      <c r="C34" s="9" t="s">
        <v>415</v>
      </c>
      <c r="E34" s="9"/>
      <c r="F34" s="9"/>
      <c r="I34" s="26"/>
      <c r="M34" s="9" t="s">
        <v>489</v>
      </c>
      <c r="AB34" s="26"/>
      <c r="AE34" s="26"/>
      <c r="AF34" s="26"/>
    </row>
    <row r="35" spans="1:32">
      <c r="A35" s="9" t="s">
        <v>429</v>
      </c>
      <c r="B35" s="9" t="s">
        <v>429</v>
      </c>
      <c r="C35" s="9" t="s">
        <v>429</v>
      </c>
      <c r="E35" s="9"/>
      <c r="F35" s="9"/>
      <c r="I35" s="26"/>
      <c r="M35" s="9" t="s">
        <v>586</v>
      </c>
      <c r="AB35" s="26"/>
      <c r="AE35" s="26"/>
      <c r="AF35" s="26"/>
    </row>
    <row r="36" spans="1:32">
      <c r="A36" s="9" t="s">
        <v>523</v>
      </c>
      <c r="B36" s="9" t="s">
        <v>523</v>
      </c>
      <c r="C36" s="9" t="s">
        <v>523</v>
      </c>
      <c r="E36" s="9"/>
      <c r="F36" s="9"/>
      <c r="I36" s="26"/>
      <c r="M36" s="9" t="s">
        <v>521</v>
      </c>
      <c r="AB36" s="26"/>
      <c r="AE36" s="26"/>
      <c r="AF36" s="26"/>
    </row>
    <row r="37" spans="1:32">
      <c r="A37" s="9" t="s">
        <v>569</v>
      </c>
      <c r="B37" s="9" t="s">
        <v>569</v>
      </c>
      <c r="C37" s="9" t="s">
        <v>569</v>
      </c>
      <c r="E37" s="9"/>
      <c r="F37" s="9"/>
      <c r="I37" s="26"/>
      <c r="M37" s="9" t="s">
        <v>528</v>
      </c>
      <c r="AB37" s="26"/>
      <c r="AE37" s="26"/>
      <c r="AF37" s="26"/>
    </row>
    <row r="38" spans="1:32">
      <c r="A38" s="9" t="s">
        <v>403</v>
      </c>
      <c r="B38" s="9" t="s">
        <v>403</v>
      </c>
      <c r="C38" s="9" t="s">
        <v>403</v>
      </c>
      <c r="E38" s="9"/>
      <c r="F38" s="9"/>
      <c r="I38" s="26"/>
      <c r="M38" s="9" t="s">
        <v>539</v>
      </c>
      <c r="AB38" s="26"/>
      <c r="AE38" s="26"/>
      <c r="AF38" s="27"/>
    </row>
    <row r="39" spans="1:32">
      <c r="A39" s="9" t="s">
        <v>382</v>
      </c>
      <c r="B39" s="9" t="s">
        <v>382</v>
      </c>
      <c r="C39" s="9" t="s">
        <v>382</v>
      </c>
      <c r="E39" s="9"/>
      <c r="F39" s="9"/>
      <c r="I39" s="28"/>
      <c r="M39" s="9" t="s">
        <v>457</v>
      </c>
      <c r="AB39" s="26"/>
      <c r="AE39" s="26"/>
    </row>
    <row r="40" spans="1:32">
      <c r="A40" s="9" t="s">
        <v>413</v>
      </c>
      <c r="B40" s="9" t="s">
        <v>413</v>
      </c>
      <c r="C40" s="9" t="s">
        <v>413</v>
      </c>
      <c r="E40" s="9"/>
      <c r="F40" s="9"/>
      <c r="I40" s="28"/>
      <c r="M40" s="9" t="s">
        <v>492</v>
      </c>
      <c r="AB40" s="26"/>
      <c r="AE40" s="26"/>
    </row>
    <row r="41" spans="1:32">
      <c r="A41" s="9" t="s">
        <v>447</v>
      </c>
      <c r="B41" s="9" t="s">
        <v>447</v>
      </c>
      <c r="C41" s="9" t="s">
        <v>447</v>
      </c>
      <c r="E41" s="9"/>
      <c r="F41" s="9"/>
      <c r="I41" s="28"/>
      <c r="M41" s="9" t="s">
        <v>525</v>
      </c>
      <c r="AB41" s="26"/>
      <c r="AE41" s="26"/>
    </row>
    <row r="42" spans="1:32">
      <c r="A42" s="9" t="s">
        <v>407</v>
      </c>
      <c r="B42" s="9" t="s">
        <v>407</v>
      </c>
      <c r="C42" s="9" t="s">
        <v>407</v>
      </c>
      <c r="E42" s="9"/>
      <c r="F42" s="9"/>
      <c r="I42" s="28"/>
      <c r="M42" s="9" t="s">
        <v>641</v>
      </c>
      <c r="AB42" s="26"/>
      <c r="AE42" s="26"/>
    </row>
    <row r="43" spans="1:32">
      <c r="A43" s="9" t="s">
        <v>479</v>
      </c>
      <c r="B43" s="9" t="s">
        <v>479</v>
      </c>
      <c r="C43" s="9" t="s">
        <v>479</v>
      </c>
      <c r="E43" s="9"/>
      <c r="F43" s="9"/>
      <c r="M43" s="9" t="s">
        <v>507</v>
      </c>
      <c r="AB43" s="26"/>
      <c r="AE43" s="26"/>
    </row>
    <row r="44" spans="1:32">
      <c r="A44" s="9" t="s">
        <v>537</v>
      </c>
      <c r="B44" s="9" t="s">
        <v>537</v>
      </c>
      <c r="C44" s="9" t="s">
        <v>537</v>
      </c>
      <c r="E44" s="9"/>
      <c r="F44" s="9"/>
      <c r="M44" s="9" t="s">
        <v>562</v>
      </c>
      <c r="AB44" s="26"/>
      <c r="AE44" s="26"/>
    </row>
    <row r="45" spans="1:32">
      <c r="A45" s="9" t="s">
        <v>653</v>
      </c>
      <c r="B45" s="9" t="s">
        <v>653</v>
      </c>
      <c r="C45" s="9" t="s">
        <v>653</v>
      </c>
      <c r="E45" s="9"/>
      <c r="F45" s="9"/>
      <c r="AB45" s="26"/>
      <c r="AE45" s="26"/>
    </row>
    <row r="46" spans="1:32">
      <c r="A46" s="9" t="s">
        <v>558</v>
      </c>
      <c r="B46" s="9" t="s">
        <v>558</v>
      </c>
      <c r="C46" s="9" t="s">
        <v>558</v>
      </c>
      <c r="E46" s="9"/>
      <c r="F46" s="9"/>
      <c r="AB46" s="26"/>
      <c r="AE46" s="26"/>
    </row>
    <row r="47" spans="1:32">
      <c r="A47" s="9" t="s">
        <v>450</v>
      </c>
      <c r="B47" s="9" t="s">
        <v>450</v>
      </c>
      <c r="C47" s="9" t="s">
        <v>450</v>
      </c>
      <c r="E47" s="9"/>
      <c r="F47" s="9"/>
      <c r="AB47" s="26"/>
      <c r="AE47" s="26"/>
    </row>
    <row r="48" spans="1:32">
      <c r="A48" s="9" t="s">
        <v>461</v>
      </c>
      <c r="B48" s="9" t="s">
        <v>461</v>
      </c>
      <c r="C48" s="9" t="s">
        <v>461</v>
      </c>
      <c r="E48" s="9"/>
      <c r="F48" s="9"/>
      <c r="AB48" s="26"/>
      <c r="AE48" s="26"/>
    </row>
    <row r="49" spans="1:31">
      <c r="A49" s="9" t="s">
        <v>453</v>
      </c>
      <c r="B49" s="9" t="s">
        <v>453</v>
      </c>
      <c r="C49" s="9" t="s">
        <v>453</v>
      </c>
      <c r="E49" s="9"/>
      <c r="F49" s="9"/>
      <c r="AB49" s="26"/>
      <c r="AE49" s="26"/>
    </row>
    <row r="50" spans="1:31">
      <c r="A50" s="9" t="s">
        <v>477</v>
      </c>
      <c r="B50" s="9" t="s">
        <v>477</v>
      </c>
      <c r="C50" s="9" t="s">
        <v>477</v>
      </c>
      <c r="E50" s="9"/>
      <c r="F50" s="9"/>
      <c r="AB50" s="26"/>
      <c r="AE50" s="26"/>
    </row>
    <row r="51" spans="1:31">
      <c r="A51" s="9" t="s">
        <v>459</v>
      </c>
      <c r="B51" s="9" t="s">
        <v>459</v>
      </c>
      <c r="C51" s="9" t="s">
        <v>459</v>
      </c>
      <c r="E51" s="9"/>
      <c r="F51" s="9"/>
      <c r="AB51" s="26"/>
      <c r="AE51" s="26"/>
    </row>
    <row r="52" spans="1:31">
      <c r="A52" s="9" t="s">
        <v>427</v>
      </c>
      <c r="B52" s="9" t="s">
        <v>427</v>
      </c>
      <c r="C52" s="9" t="s">
        <v>427</v>
      </c>
      <c r="E52" s="9"/>
      <c r="F52" s="9"/>
      <c r="AB52" s="26"/>
      <c r="AE52" s="26"/>
    </row>
    <row r="53" spans="1:31">
      <c r="A53" s="9" t="s">
        <v>529</v>
      </c>
      <c r="B53" s="9" t="s">
        <v>529</v>
      </c>
      <c r="C53" s="9" t="s">
        <v>529</v>
      </c>
      <c r="E53" s="9"/>
      <c r="F53" s="9"/>
      <c r="AB53" s="26"/>
      <c r="AE53" s="26"/>
    </row>
    <row r="54" spans="1:31">
      <c r="A54" s="9" t="s">
        <v>568</v>
      </c>
      <c r="B54" s="9" t="s">
        <v>568</v>
      </c>
      <c r="C54" s="9" t="s">
        <v>568</v>
      </c>
      <c r="E54" s="9"/>
      <c r="F54" s="9"/>
      <c r="AB54" s="26"/>
      <c r="AE54" s="26"/>
    </row>
    <row r="55" spans="1:31">
      <c r="A55" s="9" t="s">
        <v>515</v>
      </c>
      <c r="B55" s="9" t="s">
        <v>515</v>
      </c>
      <c r="C55" s="9" t="s">
        <v>515</v>
      </c>
      <c r="E55" s="9"/>
      <c r="F55" s="9"/>
      <c r="AB55" s="26"/>
      <c r="AE55" s="26"/>
    </row>
    <row r="56" spans="1:31">
      <c r="A56" s="9" t="s">
        <v>380</v>
      </c>
      <c r="B56" s="9" t="s">
        <v>380</v>
      </c>
      <c r="C56" s="9" t="s">
        <v>380</v>
      </c>
      <c r="E56" s="9"/>
      <c r="F56" s="9"/>
      <c r="AB56" s="26"/>
      <c r="AE56" s="26"/>
    </row>
    <row r="57" spans="1:31">
      <c r="A57" s="9" t="s">
        <v>564</v>
      </c>
      <c r="B57" s="9" t="s">
        <v>564</v>
      </c>
      <c r="C57" s="9" t="s">
        <v>564</v>
      </c>
      <c r="E57" s="9"/>
      <c r="F57" s="9"/>
      <c r="AB57" s="26"/>
      <c r="AE57" s="26"/>
    </row>
    <row r="58" spans="1:31">
      <c r="A58" s="9" t="s">
        <v>410</v>
      </c>
      <c r="B58" s="9" t="s">
        <v>410</v>
      </c>
      <c r="C58" s="9" t="s">
        <v>410</v>
      </c>
      <c r="E58" s="9"/>
      <c r="F58" s="9"/>
      <c r="AB58" s="26"/>
      <c r="AE58" s="26"/>
    </row>
    <row r="59" spans="1:31">
      <c r="A59" s="9" t="s">
        <v>414</v>
      </c>
      <c r="B59" s="9" t="s">
        <v>414</v>
      </c>
      <c r="C59" s="9" t="s">
        <v>414</v>
      </c>
      <c r="E59" s="9"/>
      <c r="F59" s="9"/>
      <c r="AB59" s="26"/>
      <c r="AE59" s="26"/>
    </row>
    <row r="60" spans="1:31">
      <c r="A60" s="9" t="s">
        <v>544</v>
      </c>
      <c r="B60" s="9" t="s">
        <v>544</v>
      </c>
      <c r="C60" s="9" t="s">
        <v>544</v>
      </c>
      <c r="E60" s="9"/>
      <c r="F60" s="9"/>
      <c r="AB60" s="26"/>
      <c r="AE60" s="26"/>
    </row>
    <row r="61" spans="1:31">
      <c r="A61" s="9" t="s">
        <v>432</v>
      </c>
      <c r="B61" s="9" t="s">
        <v>432</v>
      </c>
      <c r="C61" s="9" t="s">
        <v>432</v>
      </c>
      <c r="E61" s="9"/>
      <c r="F61" s="9"/>
      <c r="AB61" s="26"/>
      <c r="AE61" s="26"/>
    </row>
    <row r="62" spans="1:31">
      <c r="A62" s="9" t="s">
        <v>456</v>
      </c>
      <c r="B62" s="9" t="s">
        <v>456</v>
      </c>
      <c r="C62" s="9" t="s">
        <v>456</v>
      </c>
      <c r="E62" s="9"/>
      <c r="F62" s="9"/>
      <c r="AB62" s="26"/>
      <c r="AE62" s="26"/>
    </row>
    <row r="63" spans="1:31">
      <c r="A63" s="9" t="s">
        <v>405</v>
      </c>
      <c r="B63" s="9" t="s">
        <v>405</v>
      </c>
      <c r="C63" s="9" t="s">
        <v>405</v>
      </c>
      <c r="E63" s="9"/>
      <c r="F63" s="9"/>
      <c r="AB63" s="26"/>
      <c r="AE63" s="26"/>
    </row>
    <row r="64" spans="1:31">
      <c r="A64" s="9" t="s">
        <v>421</v>
      </c>
      <c r="B64" s="9" t="s">
        <v>421</v>
      </c>
      <c r="C64" s="9" t="s">
        <v>421</v>
      </c>
      <c r="E64" s="9"/>
      <c r="F64" s="9"/>
      <c r="AB64" s="26"/>
      <c r="AE64" s="26"/>
    </row>
    <row r="65" spans="1:31">
      <c r="A65" s="9" t="s">
        <v>614</v>
      </c>
      <c r="B65" s="9" t="s">
        <v>419</v>
      </c>
      <c r="C65" s="9"/>
      <c r="E65" s="9"/>
      <c r="F65" s="9"/>
      <c r="AB65" s="26"/>
      <c r="AE65" s="26"/>
    </row>
    <row r="66" spans="1:31">
      <c r="A66" s="9" t="s">
        <v>594</v>
      </c>
      <c r="B66" s="9" t="s">
        <v>638</v>
      </c>
      <c r="C66" s="9">
        <v>63</v>
      </c>
      <c r="D66" s="8">
        <v>29</v>
      </c>
      <c r="E66" s="9">
        <v>32</v>
      </c>
      <c r="F66" s="9"/>
      <c r="AB66" s="26"/>
      <c r="AE66" s="26"/>
    </row>
    <row r="67" spans="1:31">
      <c r="A67" s="9" t="s">
        <v>635</v>
      </c>
      <c r="B67" s="9" t="s">
        <v>571</v>
      </c>
      <c r="C67" s="9"/>
      <c r="E67" s="9"/>
      <c r="F67" s="9"/>
      <c r="AB67" s="26"/>
      <c r="AE67" s="26"/>
    </row>
    <row r="68" spans="1:31">
      <c r="A68" s="9" t="s">
        <v>455</v>
      </c>
      <c r="B68" s="9" t="s">
        <v>510</v>
      </c>
      <c r="C68" s="9"/>
      <c r="E68" s="9"/>
      <c r="F68" s="9"/>
      <c r="AB68" s="26"/>
      <c r="AE68" s="26"/>
    </row>
    <row r="69" spans="1:31">
      <c r="A69" s="9" t="s">
        <v>452</v>
      </c>
      <c r="B69" s="9" t="s">
        <v>518</v>
      </c>
      <c r="C69" s="9"/>
      <c r="E69" s="9"/>
      <c r="F69" s="9"/>
      <c r="AB69" s="26"/>
      <c r="AE69" s="26"/>
    </row>
    <row r="70" spans="1:31">
      <c r="A70" s="9" t="s">
        <v>475</v>
      </c>
      <c r="B70" s="9" t="s">
        <v>482</v>
      </c>
      <c r="C70" s="9"/>
      <c r="E70" s="9"/>
      <c r="F70" s="9"/>
      <c r="AB70" s="26"/>
      <c r="AE70" s="26"/>
    </row>
    <row r="71" spans="1:31">
      <c r="A71" s="9" t="s">
        <v>596</v>
      </c>
      <c r="B71" s="9" t="s">
        <v>469</v>
      </c>
      <c r="C71" s="9"/>
      <c r="E71" s="9"/>
      <c r="F71" s="9"/>
      <c r="AB71" s="26"/>
      <c r="AE71" s="26"/>
    </row>
    <row r="72" spans="1:31">
      <c r="A72" s="9" t="s">
        <v>582</v>
      </c>
      <c r="B72" s="9" t="s">
        <v>499</v>
      </c>
      <c r="C72" s="9"/>
      <c r="E72" s="9"/>
      <c r="F72" s="9"/>
      <c r="AB72" s="26"/>
      <c r="AE72" s="26"/>
    </row>
    <row r="73" spans="1:31">
      <c r="A73" s="9" t="s">
        <v>584</v>
      </c>
      <c r="B73" s="9" t="s">
        <v>494</v>
      </c>
      <c r="C73" s="9"/>
      <c r="E73" s="9"/>
      <c r="F73" s="9"/>
      <c r="AB73" s="26"/>
      <c r="AE73" s="26"/>
    </row>
    <row r="74" spans="1:31">
      <c r="A74" s="9" t="s">
        <v>551</v>
      </c>
      <c r="B74" s="9" t="s">
        <v>603</v>
      </c>
      <c r="C74" s="9"/>
      <c r="E74" s="9"/>
      <c r="F74" s="9"/>
      <c r="AB74" s="26"/>
      <c r="AE74" s="26"/>
    </row>
    <row r="75" spans="1:31">
      <c r="A75" s="9" t="s">
        <v>500</v>
      </c>
      <c r="B75" s="9" t="s">
        <v>640</v>
      </c>
      <c r="C75" s="9"/>
      <c r="E75" s="9"/>
      <c r="F75" s="9"/>
      <c r="AB75" s="26"/>
      <c r="AE75" s="26"/>
    </row>
    <row r="76" spans="1:31">
      <c r="A76" s="9" t="s">
        <v>649</v>
      </c>
      <c r="B76" s="9" t="s">
        <v>628</v>
      </c>
      <c r="C76" s="9"/>
      <c r="E76" s="9"/>
      <c r="F76" s="9"/>
      <c r="AB76" s="26"/>
      <c r="AE76" s="26"/>
    </row>
    <row r="77" spans="1:31">
      <c r="A77" s="9" t="s">
        <v>566</v>
      </c>
      <c r="B77" s="9" t="s">
        <v>508</v>
      </c>
      <c r="C77" s="9"/>
      <c r="E77" s="9"/>
      <c r="F77" s="9"/>
      <c r="AB77" s="26"/>
      <c r="AE77" s="26"/>
    </row>
    <row r="78" spans="1:31">
      <c r="A78" s="9" t="s">
        <v>578</v>
      </c>
      <c r="B78" s="9" t="s">
        <v>435</v>
      </c>
      <c r="C78" s="9"/>
      <c r="E78" s="9"/>
      <c r="F78" s="9"/>
      <c r="AB78" s="26"/>
      <c r="AE78" s="26"/>
    </row>
    <row r="79" spans="1:31">
      <c r="A79" s="9" t="s">
        <v>612</v>
      </c>
      <c r="B79" s="9" t="s">
        <v>516</v>
      </c>
      <c r="C79" s="9"/>
      <c r="E79" s="9"/>
      <c r="F79" s="9"/>
      <c r="AB79" s="26"/>
      <c r="AE79" s="26"/>
    </row>
    <row r="80" spans="1:31">
      <c r="A80" s="9" t="s">
        <v>622</v>
      </c>
      <c r="B80" s="9" t="s">
        <v>503</v>
      </c>
      <c r="C80" s="9"/>
      <c r="F80" s="9"/>
      <c r="AB80" s="26"/>
      <c r="AE80" s="26"/>
    </row>
    <row r="81" spans="1:31">
      <c r="A81" s="9" t="s">
        <v>570</v>
      </c>
      <c r="B81" s="9" t="s">
        <v>632</v>
      </c>
      <c r="C81" s="9"/>
      <c r="F81" s="9"/>
      <c r="AB81" s="26"/>
      <c r="AE81" s="26"/>
    </row>
    <row r="82" spans="1:31">
      <c r="A82" s="9" t="s">
        <v>520</v>
      </c>
      <c r="B82" s="9" t="s">
        <v>549</v>
      </c>
      <c r="C82" s="9"/>
      <c r="F82" s="9"/>
      <c r="AB82" s="26"/>
      <c r="AE82" s="26"/>
    </row>
    <row r="83" spans="1:31">
      <c r="A83" s="9" t="s">
        <v>610</v>
      </c>
      <c r="B83" s="9" t="s">
        <v>376</v>
      </c>
      <c r="C83" s="9"/>
      <c r="F83" s="9"/>
      <c r="AB83" s="26"/>
      <c r="AE83" s="26"/>
    </row>
    <row r="84" spans="1:31">
      <c r="A84" s="9" t="s">
        <v>647</v>
      </c>
      <c r="B84" s="9" t="s">
        <v>443</v>
      </c>
      <c r="C84" s="9"/>
      <c r="F84" s="9"/>
      <c r="AB84" s="26"/>
      <c r="AE84" s="26"/>
    </row>
    <row r="85" spans="1:31">
      <c r="A85" s="9" t="s">
        <v>591</v>
      </c>
      <c r="B85" s="9" t="s">
        <v>545</v>
      </c>
      <c r="C85" s="9"/>
      <c r="F85" s="9"/>
      <c r="AB85" s="26"/>
      <c r="AE85" s="26"/>
    </row>
    <row r="86" spans="1:31">
      <c r="A86" s="9" t="s">
        <v>579</v>
      </c>
      <c r="B86" s="9" t="s">
        <v>586</v>
      </c>
      <c r="C86" s="9"/>
      <c r="F86" s="9"/>
      <c r="AB86" s="26"/>
      <c r="AE86" s="26"/>
    </row>
    <row r="87" spans="1:31">
      <c r="A87" s="9" t="s">
        <v>581</v>
      </c>
      <c r="B87" s="9" t="s">
        <v>521</v>
      </c>
      <c r="C87" s="9"/>
      <c r="F87" s="9"/>
      <c r="AB87" s="26"/>
      <c r="AE87" s="26"/>
    </row>
    <row r="88" spans="1:31">
      <c r="A88" s="9" t="s">
        <v>546</v>
      </c>
      <c r="B88" s="9" t="s">
        <v>528</v>
      </c>
      <c r="C88" s="9"/>
      <c r="F88" s="9"/>
      <c r="AB88" s="26"/>
      <c r="AE88" s="26"/>
    </row>
    <row r="89" spans="1:31">
      <c r="A89" s="9" t="s">
        <v>553</v>
      </c>
      <c r="B89" s="9" t="s">
        <v>539</v>
      </c>
      <c r="C89" s="9"/>
      <c r="F89" s="9"/>
      <c r="AB89" s="26"/>
      <c r="AE89" s="26"/>
    </row>
    <row r="90" spans="1:31">
      <c r="A90" s="9" t="s">
        <v>616</v>
      </c>
      <c r="B90" s="9" t="s">
        <v>457</v>
      </c>
      <c r="C90" s="9"/>
      <c r="F90" s="9"/>
      <c r="AB90" s="26"/>
      <c r="AE90" s="26"/>
    </row>
    <row r="91" spans="1:31">
      <c r="A91" s="9" t="s">
        <v>590</v>
      </c>
      <c r="B91" s="9" t="s">
        <v>604</v>
      </c>
      <c r="C91" s="9"/>
      <c r="F91" s="9"/>
      <c r="AB91" s="26"/>
      <c r="AE91" s="26"/>
    </row>
    <row r="92" spans="1:31">
      <c r="A92" s="9" t="s">
        <v>643</v>
      </c>
      <c r="B92" s="9" t="s">
        <v>486</v>
      </c>
      <c r="C92" s="9"/>
      <c r="F92" s="9"/>
      <c r="AB92" s="26"/>
      <c r="AE92" s="26"/>
    </row>
    <row r="93" spans="1:31">
      <c r="A93" s="9" t="s">
        <v>471</v>
      </c>
      <c r="B93" s="9" t="s">
        <v>525</v>
      </c>
      <c r="C93" s="9"/>
      <c r="F93" s="9"/>
      <c r="AB93" s="26"/>
      <c r="AE93" s="26"/>
    </row>
    <row r="94" spans="1:31">
      <c r="A94" s="9"/>
      <c r="B94" s="9" t="s">
        <v>507</v>
      </c>
      <c r="C94" s="9"/>
      <c r="F94" s="9"/>
      <c r="AB94" s="26"/>
      <c r="AE94" s="26"/>
    </row>
    <row r="95" spans="1:31">
      <c r="A95" s="9"/>
      <c r="B95" s="9" t="s">
        <v>605</v>
      </c>
      <c r="C95" s="9"/>
      <c r="F95" s="9"/>
      <c r="AB95" s="26"/>
      <c r="AE95" s="26"/>
    </row>
    <row r="96" spans="1:31">
      <c r="A96" s="9"/>
      <c r="B96" s="9" t="s">
        <v>562</v>
      </c>
      <c r="C96" s="9"/>
      <c r="F96" s="9"/>
      <c r="AB96" s="26"/>
      <c r="AE96" s="26"/>
    </row>
    <row r="97" spans="1:31">
      <c r="A97" s="9"/>
      <c r="B97" s="9"/>
      <c r="C97" s="9"/>
      <c r="F97" s="9"/>
      <c r="AB97" s="26"/>
      <c r="AE97" s="26"/>
    </row>
    <row r="98" spans="1:31">
      <c r="A98" s="9"/>
      <c r="B98" s="9"/>
      <c r="C98" s="9"/>
      <c r="F98" s="9"/>
      <c r="AB98" s="26"/>
      <c r="AE98" s="26"/>
    </row>
    <row r="99" spans="1:31">
      <c r="A99" s="9"/>
      <c r="B99" s="9"/>
      <c r="C99" s="9"/>
      <c r="F99" s="9"/>
      <c r="AB99" s="26"/>
      <c r="AE99" s="26"/>
    </row>
    <row r="100" spans="1:31">
      <c r="A100" s="9"/>
      <c r="B100" s="9"/>
      <c r="C100" s="9"/>
      <c r="F100" s="9"/>
      <c r="AB100" s="26"/>
      <c r="AE100" s="26"/>
    </row>
    <row r="101" spans="1:31">
      <c r="A101" s="9"/>
      <c r="B101" s="9"/>
      <c r="C101" s="9"/>
      <c r="F101" s="9"/>
      <c r="AB101" s="26"/>
      <c r="AE101" s="26"/>
    </row>
    <row r="102" spans="1:31">
      <c r="A102" s="9"/>
      <c r="B102" s="9"/>
      <c r="C102" s="9"/>
      <c r="F102" s="9"/>
      <c r="AB102" s="26"/>
      <c r="AE102" s="26"/>
    </row>
    <row r="103" spans="1:31">
      <c r="A103" s="9"/>
      <c r="B103" s="9"/>
      <c r="C103" s="9"/>
      <c r="F103" s="9"/>
      <c r="AB103" s="26"/>
      <c r="AE103" s="26"/>
    </row>
    <row r="104" spans="1:31">
      <c r="A104" s="9"/>
      <c r="B104" s="9"/>
      <c r="C104" s="9"/>
      <c r="F104" s="9"/>
      <c r="AB104" s="26"/>
      <c r="AE104" s="26"/>
    </row>
    <row r="105" spans="1:31">
      <c r="A105" s="9"/>
      <c r="B105" s="9"/>
      <c r="C105" s="9"/>
      <c r="F105" s="9"/>
      <c r="AB105" s="26"/>
      <c r="AE105" s="26"/>
    </row>
    <row r="106" spans="1:31">
      <c r="A106" s="9"/>
      <c r="B106" s="9"/>
      <c r="C106" s="9"/>
      <c r="F106" s="9"/>
      <c r="AB106" s="26"/>
      <c r="AE106" s="26"/>
    </row>
    <row r="107" spans="1:31">
      <c r="A107" s="9"/>
      <c r="B107" s="9"/>
      <c r="C107" s="9"/>
      <c r="F107" s="9"/>
      <c r="AB107" s="26"/>
      <c r="AE107" s="26"/>
    </row>
    <row r="108" spans="1:31">
      <c r="A108" s="9"/>
      <c r="B108" s="9"/>
      <c r="C108" s="9"/>
      <c r="F108" s="9"/>
      <c r="AB108" s="26"/>
      <c r="AE108" s="26"/>
    </row>
    <row r="109" spans="1:31">
      <c r="A109" s="9"/>
      <c r="B109" s="9"/>
      <c r="C109" s="9"/>
      <c r="F109" s="9"/>
      <c r="AB109" s="26"/>
      <c r="AE109" s="26"/>
    </row>
    <row r="110" spans="1:31">
      <c r="A110" s="9"/>
      <c r="B110" s="9"/>
      <c r="C110" s="9"/>
      <c r="F110" s="9"/>
      <c r="AB110" s="26"/>
      <c r="AE110" s="26"/>
    </row>
    <row r="111" spans="1:31">
      <c r="A111" s="9"/>
      <c r="B111" s="9"/>
      <c r="C111" s="9"/>
      <c r="F111" s="9"/>
      <c r="AB111" s="26"/>
      <c r="AE111" s="26"/>
    </row>
    <row r="112" spans="1:31">
      <c r="A112" s="9"/>
      <c r="B112" s="9"/>
      <c r="C112" s="9"/>
      <c r="F112" s="9"/>
      <c r="AB112" s="26"/>
      <c r="AE112" s="26"/>
    </row>
    <row r="113" spans="1:31">
      <c r="A113" s="9"/>
      <c r="B113" s="9"/>
      <c r="C113" s="9"/>
      <c r="F113" s="9"/>
      <c r="AB113" s="26"/>
      <c r="AE113" s="26"/>
    </row>
    <row r="114" spans="1:31">
      <c r="A114" s="9"/>
      <c r="B114" s="9"/>
      <c r="C114" s="9"/>
      <c r="F114" s="9"/>
      <c r="AB114" s="26"/>
      <c r="AE114" s="26"/>
    </row>
    <row r="115" spans="1:31">
      <c r="A115" s="9"/>
      <c r="B115" s="9"/>
      <c r="C115" s="9"/>
      <c r="F115" s="9"/>
      <c r="AB115" s="26"/>
      <c r="AE115" s="26"/>
    </row>
    <row r="116" spans="1:31">
      <c r="A116" s="9"/>
      <c r="B116" s="9"/>
      <c r="C116" s="9"/>
      <c r="F116" s="9"/>
      <c r="AB116" s="26"/>
      <c r="AE116" s="26"/>
    </row>
    <row r="117" spans="1:31">
      <c r="A117" s="9"/>
      <c r="B117" s="9"/>
      <c r="C117" s="9"/>
      <c r="F117" s="9"/>
      <c r="AB117" s="26"/>
      <c r="AE117" s="26"/>
    </row>
    <row r="118" spans="1:31">
      <c r="A118" s="9"/>
      <c r="B118" s="9"/>
      <c r="C118" s="9"/>
      <c r="F118" s="9"/>
      <c r="AB118" s="26"/>
      <c r="AE118" s="26"/>
    </row>
    <row r="119" spans="1:31">
      <c r="A119" s="9"/>
      <c r="B119" s="9"/>
      <c r="C119" s="9"/>
      <c r="F119" s="9"/>
      <c r="AB119" s="26"/>
      <c r="AE119" s="26"/>
    </row>
    <row r="120" spans="1:31">
      <c r="A120" s="9"/>
      <c r="B120" s="9"/>
      <c r="C120" s="9"/>
      <c r="F120" s="9"/>
      <c r="AB120" s="26"/>
      <c r="AE120" s="26"/>
    </row>
    <row r="121" spans="1:31">
      <c r="A121" s="9"/>
      <c r="B121" s="9"/>
      <c r="C121" s="9"/>
      <c r="F121" s="9"/>
      <c r="AB121" s="26"/>
      <c r="AE121" s="26"/>
    </row>
    <row r="122" spans="1:31">
      <c r="A122" s="9"/>
      <c r="B122" s="9"/>
      <c r="C122" s="9"/>
      <c r="F122" s="9"/>
      <c r="AB122" s="26"/>
      <c r="AE122" s="26"/>
    </row>
    <row r="123" spans="1:31">
      <c r="A123" s="9"/>
      <c r="B123" s="9"/>
      <c r="C123" s="9"/>
      <c r="F123" s="9"/>
      <c r="AB123" s="26"/>
      <c r="AE123" s="26"/>
    </row>
    <row r="124" spans="1:31">
      <c r="A124" s="9"/>
      <c r="B124" s="9"/>
      <c r="C124" s="9"/>
      <c r="F124" s="9"/>
      <c r="AB124" s="26"/>
      <c r="AE124" s="26"/>
    </row>
    <row r="125" spans="1:31">
      <c r="A125" s="9"/>
      <c r="B125" s="9"/>
      <c r="C125" s="9"/>
      <c r="F125" s="9"/>
      <c r="AB125" s="26"/>
      <c r="AE125" s="26"/>
    </row>
    <row r="126" spans="1:31">
      <c r="A126" s="9"/>
      <c r="B126" s="9"/>
      <c r="C126" s="9"/>
      <c r="F126" s="9"/>
      <c r="AB126" s="26"/>
      <c r="AE126" s="26"/>
    </row>
    <row r="127" spans="1:31">
      <c r="A127" s="9"/>
      <c r="B127" s="9"/>
      <c r="C127" s="9"/>
      <c r="F127" s="9"/>
      <c r="AB127" s="26"/>
      <c r="AE127" s="26"/>
    </row>
    <row r="128" spans="1:31">
      <c r="A128" s="9"/>
      <c r="B128" s="9"/>
      <c r="C128" s="9"/>
      <c r="F128" s="9"/>
      <c r="AB128" s="26"/>
      <c r="AE128" s="26"/>
    </row>
    <row r="129" spans="1:31">
      <c r="A129" s="9"/>
      <c r="B129" s="9"/>
      <c r="C129" s="9"/>
      <c r="F129" s="9"/>
      <c r="AB129" s="26"/>
      <c r="AE129" s="26"/>
    </row>
    <row r="130" spans="1:31">
      <c r="A130" s="9"/>
      <c r="B130" s="9"/>
      <c r="AB130" s="26"/>
      <c r="AE130" s="26"/>
    </row>
    <row r="131" spans="1:31">
      <c r="A131" s="9"/>
      <c r="B131" s="9"/>
      <c r="AB131" s="26"/>
      <c r="AE131" s="26"/>
    </row>
    <row r="132" spans="1:31">
      <c r="A132" s="9"/>
      <c r="B132" s="9"/>
      <c r="AB132" s="26"/>
      <c r="AE132" s="26"/>
    </row>
    <row r="133" spans="1:31">
      <c r="A133" s="9"/>
      <c r="B133" s="9"/>
      <c r="AB133" s="26"/>
      <c r="AE133" s="26"/>
    </row>
    <row r="134" spans="1:31">
      <c r="A134" s="9"/>
      <c r="B134" s="9"/>
      <c r="AB134" s="26"/>
      <c r="AE134" s="26"/>
    </row>
    <row r="135" spans="1:31">
      <c r="A135" s="9"/>
      <c r="B135" s="9"/>
      <c r="AB135" s="26"/>
      <c r="AE135" s="26"/>
    </row>
    <row r="136" spans="1:31">
      <c r="A136" s="9"/>
      <c r="B136" s="9"/>
      <c r="AB136" s="26"/>
      <c r="AE136" s="26"/>
    </row>
    <row r="137" spans="1:31">
      <c r="A137" s="9"/>
      <c r="B137" s="9"/>
      <c r="AB137" s="26"/>
      <c r="AE137" s="26"/>
    </row>
    <row r="138" spans="1:31">
      <c r="A138" s="9"/>
      <c r="B138" s="9"/>
      <c r="AB138" s="26"/>
      <c r="AE138" s="26"/>
    </row>
    <row r="139" spans="1:31">
      <c r="A139" s="9"/>
      <c r="B139" s="9"/>
      <c r="AB139" s="26"/>
      <c r="AE139" s="26"/>
    </row>
    <row r="140" spans="1:31">
      <c r="A140" s="9"/>
      <c r="B140" s="9"/>
      <c r="AB140" s="26"/>
      <c r="AE140" s="26"/>
    </row>
    <row r="141" spans="1:31">
      <c r="B141" s="9"/>
      <c r="AE141" s="26"/>
    </row>
    <row r="142" spans="1:31">
      <c r="B142" s="9"/>
      <c r="AE142" s="26"/>
    </row>
    <row r="143" spans="1:31">
      <c r="B143" s="9"/>
      <c r="AE143" s="26"/>
    </row>
    <row r="144" spans="1:31">
      <c r="B144" s="9"/>
      <c r="AE144" s="26"/>
    </row>
    <row r="145" spans="2:31">
      <c r="B145" s="9"/>
      <c r="AE145" s="26"/>
    </row>
    <row r="146" spans="2:31">
      <c r="B146" s="9"/>
      <c r="AE146" s="26"/>
    </row>
    <row r="147" spans="2:31">
      <c r="B147" s="9"/>
      <c r="AE147" s="26"/>
    </row>
    <row r="148" spans="2:31">
      <c r="B148" s="9"/>
      <c r="AE148" s="26"/>
    </row>
    <row r="149" spans="2:31">
      <c r="B149" s="9"/>
      <c r="AE149" s="26"/>
    </row>
    <row r="150" spans="2:31">
      <c r="B150" s="9"/>
      <c r="AE150" s="26"/>
    </row>
    <row r="151" spans="2:31">
      <c r="B151" s="9"/>
      <c r="AE151" s="26"/>
    </row>
    <row r="152" spans="2:31">
      <c r="B152" s="9"/>
      <c r="AE152" s="26"/>
    </row>
    <row r="153" spans="2:31">
      <c r="B153" s="9"/>
      <c r="AE153" s="26"/>
    </row>
    <row r="154" spans="2:31">
      <c r="B154" s="9"/>
      <c r="AE154" s="26"/>
    </row>
    <row r="155" spans="2:31">
      <c r="B155" s="9"/>
      <c r="AE155" s="26"/>
    </row>
    <row r="156" spans="2:31">
      <c r="B156" s="9"/>
      <c r="AE156" s="26"/>
    </row>
    <row r="157" spans="2:31">
      <c r="B157" s="9"/>
      <c r="AE157" s="26"/>
    </row>
    <row r="158" spans="2:31">
      <c r="B158" s="9"/>
      <c r="AE158" s="26"/>
    </row>
    <row r="159" spans="2:31">
      <c r="B159" s="9"/>
      <c r="AE159" s="26"/>
    </row>
  </sheetData>
  <sortState ref="O2:O159">
    <sortCondition sortBy="cellColor" ref="O2:O159" dxfId="117"/>
  </sortState>
  <conditionalFormatting sqref="AF9:AF38">
    <cfRule type="duplicateValues" dxfId="116" priority="73"/>
  </conditionalFormatting>
  <conditionalFormatting sqref="C1">
    <cfRule type="duplicateValues" dxfId="115" priority="71"/>
  </conditionalFormatting>
  <conditionalFormatting sqref="C1">
    <cfRule type="duplicateValues" dxfId="114" priority="70"/>
  </conditionalFormatting>
  <conditionalFormatting sqref="C65:C129">
    <cfRule type="duplicateValues" dxfId="113" priority="69"/>
  </conditionalFormatting>
  <conditionalFormatting sqref="F2:F129">
    <cfRule type="duplicateValues" dxfId="112" priority="66"/>
  </conditionalFormatting>
  <conditionalFormatting sqref="E34:E79">
    <cfRule type="duplicateValues" dxfId="111" priority="65"/>
  </conditionalFormatting>
  <conditionalFormatting sqref="E34:F1048576 F2:F33">
    <cfRule type="duplicateValues" dxfId="110" priority="64"/>
  </conditionalFormatting>
  <conditionalFormatting sqref="I10:I38">
    <cfRule type="duplicateValues" dxfId="109" priority="63"/>
  </conditionalFormatting>
  <conditionalFormatting sqref="J17:J31">
    <cfRule type="duplicateValues" dxfId="108" priority="62"/>
  </conditionalFormatting>
  <conditionalFormatting sqref="L1">
    <cfRule type="duplicateValues" dxfId="107" priority="61"/>
  </conditionalFormatting>
  <conditionalFormatting sqref="L1">
    <cfRule type="duplicateValues" dxfId="106" priority="60"/>
  </conditionalFormatting>
  <conditionalFormatting sqref="I17:J1048576 L1 I10:I16">
    <cfRule type="duplicateValues" dxfId="105" priority="59"/>
  </conditionalFormatting>
  <conditionalFormatting sqref="K9:K27">
    <cfRule type="duplicateValues" dxfId="104" priority="58"/>
  </conditionalFormatting>
  <conditionalFormatting sqref="K9:K27">
    <cfRule type="duplicateValues" dxfId="103" priority="57"/>
  </conditionalFormatting>
  <conditionalFormatting sqref="N2:N33">
    <cfRule type="duplicateValues" dxfId="102" priority="51"/>
  </conditionalFormatting>
  <conditionalFormatting sqref="N2:N33">
    <cfRule type="duplicateValues" dxfId="101" priority="50"/>
  </conditionalFormatting>
  <conditionalFormatting sqref="D1">
    <cfRule type="duplicateValues" dxfId="100" priority="49"/>
  </conditionalFormatting>
  <conditionalFormatting sqref="E1">
    <cfRule type="duplicateValues" dxfId="99" priority="48"/>
  </conditionalFormatting>
  <conditionalFormatting sqref="D1:E1">
    <cfRule type="duplicateValues" dxfId="98" priority="47"/>
  </conditionalFormatting>
  <conditionalFormatting sqref="G1">
    <cfRule type="duplicateValues" dxfId="97" priority="46"/>
  </conditionalFormatting>
  <conditionalFormatting sqref="H1:I1">
    <cfRule type="duplicateValues" dxfId="96" priority="45"/>
  </conditionalFormatting>
  <conditionalFormatting sqref="G1:I1">
    <cfRule type="duplicateValues" dxfId="95" priority="44"/>
  </conditionalFormatting>
  <conditionalFormatting sqref="J1">
    <cfRule type="duplicateValues" dxfId="94" priority="43"/>
  </conditionalFormatting>
  <conditionalFormatting sqref="K1">
    <cfRule type="duplicateValues" dxfId="93" priority="42"/>
  </conditionalFormatting>
  <conditionalFormatting sqref="J1:K1">
    <cfRule type="duplicateValues" dxfId="92" priority="41"/>
  </conditionalFormatting>
  <conditionalFormatting sqref="A1:B1048576">
    <cfRule type="duplicateValues" dxfId="91" priority="40"/>
  </conditionalFormatting>
  <conditionalFormatting sqref="C2:C64">
    <cfRule type="duplicateValues" dxfId="90" priority="39"/>
  </conditionalFormatting>
  <conditionalFormatting sqref="D2:D30">
    <cfRule type="duplicateValues" dxfId="89" priority="38"/>
  </conditionalFormatting>
  <conditionalFormatting sqref="E2:E33">
    <cfRule type="duplicateValues" dxfId="88" priority="37"/>
  </conditionalFormatting>
  <conditionalFormatting sqref="G1:H1048576">
    <cfRule type="duplicateValues" dxfId="87" priority="36"/>
  </conditionalFormatting>
  <conditionalFormatting sqref="I2:I9">
    <cfRule type="duplicateValues" dxfId="86" priority="35"/>
  </conditionalFormatting>
  <conditionalFormatting sqref="J2:J16">
    <cfRule type="duplicateValues" dxfId="85" priority="34"/>
  </conditionalFormatting>
  <conditionalFormatting sqref="K2:K8">
    <cfRule type="duplicateValues" dxfId="84" priority="33"/>
  </conditionalFormatting>
  <conditionalFormatting sqref="M1">
    <cfRule type="duplicateValues" dxfId="83" priority="32"/>
  </conditionalFormatting>
  <conditionalFormatting sqref="N1:O1">
    <cfRule type="duplicateValues" dxfId="82" priority="31"/>
  </conditionalFormatting>
  <conditionalFormatting sqref="M1:O1">
    <cfRule type="duplicateValues" dxfId="81" priority="30"/>
  </conditionalFormatting>
  <conditionalFormatting sqref="P1">
    <cfRule type="duplicateValues" dxfId="80" priority="29"/>
  </conditionalFormatting>
  <conditionalFormatting sqref="Q1">
    <cfRule type="duplicateValues" dxfId="79" priority="28"/>
  </conditionalFormatting>
  <conditionalFormatting sqref="P1:Q1">
    <cfRule type="duplicateValues" dxfId="78" priority="27"/>
  </conditionalFormatting>
  <conditionalFormatting sqref="M1:N1">
    <cfRule type="duplicateValues" dxfId="77" priority="26"/>
  </conditionalFormatting>
  <conditionalFormatting sqref="N1:O1 N45:O1048576 M2:N44">
    <cfRule type="duplicateValues" dxfId="76" priority="25"/>
  </conditionalFormatting>
  <conditionalFormatting sqref="O2:O19">
    <cfRule type="duplicateValues" dxfId="75" priority="24"/>
  </conditionalFormatting>
  <conditionalFormatting sqref="O2:O19">
    <cfRule type="duplicateValues" dxfId="74" priority="23"/>
  </conditionalFormatting>
  <conditionalFormatting sqref="O2:O19">
    <cfRule type="duplicateValues" dxfId="73" priority="22"/>
  </conditionalFormatting>
  <conditionalFormatting sqref="P2:P26">
    <cfRule type="duplicateValues" dxfId="72" priority="21"/>
  </conditionalFormatting>
  <conditionalFormatting sqref="Q2:Q12">
    <cfRule type="duplicateValues" dxfId="71" priority="20"/>
  </conditionalFormatting>
  <conditionalFormatting sqref="Q2:Q12">
    <cfRule type="duplicateValues" dxfId="70" priority="19"/>
  </conditionalFormatting>
  <conditionalFormatting sqref="Q2:Q12">
    <cfRule type="duplicateValues" dxfId="69" priority="18"/>
  </conditionalFormatting>
  <conditionalFormatting sqref="AB1:AB1048576 AE1:AE1048576">
    <cfRule type="duplicateValues" dxfId="68" priority="90"/>
  </conditionalFormatting>
  <conditionalFormatting sqref="AB1:AB1048576">
    <cfRule type="duplicateValues" dxfId="67" priority="12"/>
  </conditionalFormatting>
  <conditionalFormatting sqref="AE1:AF1048576">
    <cfRule type="duplicateValues" dxfId="66" priority="11"/>
  </conditionalFormatting>
  <conditionalFormatting sqref="AC1">
    <cfRule type="duplicateValues" dxfId="65" priority="10"/>
  </conditionalFormatting>
  <conditionalFormatting sqref="AH1">
    <cfRule type="duplicateValues" dxfId="64" priority="9"/>
  </conditionalFormatting>
  <conditionalFormatting sqref="AC1 AH1">
    <cfRule type="duplicateValues" dxfId="63" priority="93"/>
  </conditionalFormatting>
  <conditionalFormatting sqref="AC1:AC1048576 AH1:AH1048576">
    <cfRule type="duplicateValues" dxfId="62" priority="95"/>
  </conditionalFormatting>
  <conditionalFormatting sqref="AD2:AD17">
    <cfRule type="duplicateValues" dxfId="61" priority="6"/>
  </conditionalFormatting>
  <conditionalFormatting sqref="AD18">
    <cfRule type="duplicateValues" dxfId="60" priority="5"/>
  </conditionalFormatting>
  <conditionalFormatting sqref="AD19:AD20">
    <cfRule type="duplicateValues" dxfId="59" priority="4"/>
  </conditionalFormatting>
  <conditionalFormatting sqref="AD21">
    <cfRule type="duplicateValues" dxfId="58" priority="3"/>
  </conditionalFormatting>
  <conditionalFormatting sqref="AC1:AD1048576">
    <cfRule type="duplicateValues" dxfId="57" priority="2"/>
  </conditionalFormatting>
  <conditionalFormatting sqref="AH1:AI1048576">
    <cfRule type="duplicateValues" dxfId="56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85"/>
  <sheetViews>
    <sheetView tabSelected="1" workbookViewId="0">
      <selection activeCell="C1" sqref="C1"/>
    </sheetView>
  </sheetViews>
  <sheetFormatPr baseColWidth="10" defaultRowHeight="20" x14ac:dyDescent="0"/>
  <cols>
    <col min="1" max="1" width="16.83203125" style="39" customWidth="1"/>
    <col min="2" max="2" width="10.83203125" style="43"/>
    <col min="3" max="3" width="90" style="41" customWidth="1"/>
    <col min="4" max="5" width="11" style="41" bestFit="1" customWidth="1"/>
    <col min="6" max="8" width="12.1640625" style="41" bestFit="1" customWidth="1"/>
    <col min="9" max="9" width="10.83203125" style="43"/>
    <col min="10" max="10" width="10.83203125" style="64"/>
    <col min="11" max="11" width="10.83203125" style="43"/>
    <col min="12" max="12" width="66.5" style="41" customWidth="1"/>
    <col min="13" max="17" width="20.1640625" style="41" customWidth="1"/>
    <col min="18" max="18" width="10.83203125" style="43"/>
    <col min="19" max="19" width="10.83203125" style="49"/>
    <col min="20" max="20" width="10.83203125" style="43"/>
    <col min="21" max="21" width="69.1640625" style="41" customWidth="1"/>
    <col min="22" max="22" width="13.5" style="41" customWidth="1"/>
    <col min="23" max="23" width="16.33203125" style="41" customWidth="1"/>
    <col min="24" max="24" width="15" style="41" customWidth="1"/>
    <col min="25" max="25" width="13.33203125" style="41" customWidth="1"/>
    <col min="26" max="26" width="22.6640625" style="41" customWidth="1"/>
    <col min="27" max="27" width="10.83203125" style="40"/>
    <col min="28" max="28" width="10.83203125" style="112"/>
    <col min="29" max="29" width="10.83203125" style="43"/>
    <col min="30" max="30" width="12.6640625" style="39" customWidth="1"/>
    <col min="31" max="31" width="10.83203125" style="50"/>
    <col min="32" max="32" width="64.83203125" style="41" customWidth="1"/>
    <col min="33" max="34" width="11" style="41" bestFit="1" customWidth="1"/>
    <col min="35" max="35" width="12.1640625" style="41" bestFit="1" customWidth="1"/>
    <col min="36" max="36" width="12.33203125" style="41" bestFit="1" customWidth="1"/>
    <col min="37" max="37" width="12.1640625" style="41" bestFit="1" customWidth="1"/>
    <col min="38" max="39" width="10.83203125" style="43"/>
    <col min="40" max="40" width="10.83203125" style="39"/>
    <col min="41" max="41" width="10.83203125" style="49"/>
    <col min="42" max="42" width="10.83203125" style="41"/>
    <col min="43" max="45" width="11" style="41" bestFit="1" customWidth="1"/>
    <col min="46" max="47" width="12.1640625" style="41" bestFit="1" customWidth="1"/>
    <col min="48" max="48" width="10.83203125" style="50"/>
    <col min="49" max="49" width="11.5" style="39" customWidth="1"/>
    <col min="50" max="50" width="10.83203125" style="43"/>
    <col min="51" max="51" width="64.83203125" style="41" customWidth="1"/>
    <col min="52" max="56" width="14.6640625" style="41" customWidth="1"/>
    <col min="57" max="57" width="10.83203125" style="50"/>
    <col min="58" max="58" width="10.83203125" style="39"/>
    <col min="59" max="59" width="10.83203125" style="50"/>
    <col min="60" max="60" width="50.83203125" style="41" customWidth="1"/>
    <col min="61" max="62" width="11" style="41" bestFit="1" customWidth="1"/>
    <col min="63" max="64" width="12.1640625" style="41" bestFit="1" customWidth="1"/>
    <col min="65" max="65" width="16.6640625" style="41" customWidth="1"/>
    <col min="66" max="66" width="10.83203125" style="49"/>
    <col min="67" max="67" width="10.83203125" style="39"/>
    <col min="68" max="68" width="10.83203125" style="49"/>
    <col min="69" max="69" width="39.83203125" style="41" customWidth="1"/>
    <col min="70" max="71" width="11" style="41" bestFit="1" customWidth="1"/>
    <col min="72" max="74" width="12.1640625" style="41" bestFit="1" customWidth="1"/>
    <col min="75" max="75" width="10.83203125" style="39"/>
    <col min="76" max="77" width="10.83203125" style="43"/>
    <col min="78" max="78" width="48.5" style="41" customWidth="1"/>
    <col min="79" max="83" width="10.83203125" style="41"/>
    <col min="84" max="16384" width="10.83203125" style="43"/>
  </cols>
  <sheetData>
    <row r="1" spans="1:84" ht="140">
      <c r="A1" s="39" t="s">
        <v>668</v>
      </c>
      <c r="B1" s="40"/>
      <c r="I1" s="40"/>
      <c r="J1" s="42" t="s">
        <v>863</v>
      </c>
      <c r="K1" s="40"/>
      <c r="R1" s="40"/>
      <c r="S1" s="42" t="s">
        <v>864</v>
      </c>
      <c r="U1" s="44"/>
      <c r="AB1" s="43"/>
      <c r="AD1" s="45" t="s">
        <v>1078</v>
      </c>
      <c r="AE1" s="46"/>
      <c r="AF1" s="47" t="s">
        <v>672</v>
      </c>
      <c r="AG1" s="47" t="s">
        <v>673</v>
      </c>
      <c r="AH1" s="48" t="s">
        <v>674</v>
      </c>
      <c r="AI1" s="47" t="s">
        <v>676</v>
      </c>
      <c r="AJ1" s="47" t="s">
        <v>677</v>
      </c>
      <c r="AK1" s="47" t="s">
        <v>678</v>
      </c>
      <c r="AN1" s="45" t="s">
        <v>845</v>
      </c>
      <c r="AW1" s="45" t="s">
        <v>846</v>
      </c>
      <c r="AX1" s="51"/>
      <c r="AY1" s="47" t="s">
        <v>672</v>
      </c>
      <c r="AZ1" s="47" t="s">
        <v>673</v>
      </c>
      <c r="BA1" s="48" t="s">
        <v>674</v>
      </c>
      <c r="BB1" s="47" t="s">
        <v>676</v>
      </c>
      <c r="BC1" s="47" t="s">
        <v>677</v>
      </c>
      <c r="BD1" s="47" t="s">
        <v>678</v>
      </c>
      <c r="BF1" s="45" t="s">
        <v>849</v>
      </c>
      <c r="BG1" s="51"/>
      <c r="BH1" s="47" t="s">
        <v>672</v>
      </c>
      <c r="BI1" s="47" t="s">
        <v>673</v>
      </c>
      <c r="BJ1" s="48" t="s">
        <v>674</v>
      </c>
      <c r="BK1" s="47" t="s">
        <v>676</v>
      </c>
      <c r="BL1" s="47" t="s">
        <v>677</v>
      </c>
      <c r="BM1" s="47" t="s">
        <v>678</v>
      </c>
      <c r="BO1" s="45" t="s">
        <v>850</v>
      </c>
      <c r="BP1" s="51"/>
      <c r="BQ1" s="47" t="s">
        <v>672</v>
      </c>
      <c r="BR1" s="47" t="s">
        <v>673</v>
      </c>
      <c r="BS1" s="48" t="s">
        <v>674</v>
      </c>
      <c r="BT1" s="47" t="s">
        <v>676</v>
      </c>
      <c r="BU1" s="47" t="s">
        <v>677</v>
      </c>
      <c r="BV1" s="47" t="s">
        <v>678</v>
      </c>
      <c r="BX1" s="45" t="s">
        <v>851</v>
      </c>
      <c r="BY1" s="51"/>
      <c r="BZ1" s="47" t="s">
        <v>719</v>
      </c>
      <c r="CA1" s="48" t="s">
        <v>720</v>
      </c>
      <c r="CB1" s="47" t="s">
        <v>673</v>
      </c>
      <c r="CC1" s="48" t="s">
        <v>674</v>
      </c>
      <c r="CD1" s="47" t="s">
        <v>676</v>
      </c>
      <c r="CE1" s="47" t="s">
        <v>677</v>
      </c>
      <c r="CF1" s="52"/>
    </row>
    <row r="2" spans="1:84">
      <c r="A2" s="45" t="s">
        <v>374</v>
      </c>
      <c r="C2" s="53" t="s">
        <v>672</v>
      </c>
      <c r="D2" s="53" t="s">
        <v>673</v>
      </c>
      <c r="E2" s="54" t="s">
        <v>911</v>
      </c>
      <c r="F2" s="53" t="s">
        <v>676</v>
      </c>
      <c r="G2" s="53" t="s">
        <v>677</v>
      </c>
      <c r="H2" s="53" t="s">
        <v>678</v>
      </c>
      <c r="I2" s="40"/>
      <c r="J2" s="42" t="s">
        <v>638</v>
      </c>
      <c r="K2" s="40"/>
      <c r="L2" s="55" t="s">
        <v>672</v>
      </c>
      <c r="M2" s="47" t="s">
        <v>673</v>
      </c>
      <c r="N2" s="55" t="s">
        <v>911</v>
      </c>
      <c r="O2" s="47" t="s">
        <v>676</v>
      </c>
      <c r="P2" s="47" t="s">
        <v>677</v>
      </c>
      <c r="Q2" s="47" t="s">
        <v>678</v>
      </c>
      <c r="S2" s="45" t="s">
        <v>614</v>
      </c>
      <c r="U2" s="47" t="s">
        <v>672</v>
      </c>
      <c r="V2" s="47" t="s">
        <v>673</v>
      </c>
      <c r="W2" s="48" t="s">
        <v>674</v>
      </c>
      <c r="X2" s="47" t="s">
        <v>676</v>
      </c>
      <c r="Y2" s="47" t="s">
        <v>677</v>
      </c>
      <c r="Z2" s="47" t="s">
        <v>678</v>
      </c>
      <c r="AA2" s="43"/>
      <c r="AB2" s="56"/>
      <c r="AD2" s="57" t="s">
        <v>374</v>
      </c>
      <c r="AE2" s="46"/>
      <c r="AF2" s="47"/>
      <c r="AG2" s="47"/>
      <c r="AH2" s="48" t="s">
        <v>675</v>
      </c>
      <c r="AI2" s="47"/>
      <c r="AJ2" s="47"/>
      <c r="AK2" s="47"/>
      <c r="AM2" s="56"/>
      <c r="AN2" s="57" t="s">
        <v>614</v>
      </c>
      <c r="AP2" s="47" t="s">
        <v>672</v>
      </c>
      <c r="AQ2" s="47" t="s">
        <v>673</v>
      </c>
      <c r="AR2" s="48" t="s">
        <v>674</v>
      </c>
      <c r="AS2" s="47" t="s">
        <v>676</v>
      </c>
      <c r="AT2" s="47" t="s">
        <v>677</v>
      </c>
      <c r="AU2" s="47" t="s">
        <v>678</v>
      </c>
      <c r="AV2" s="40"/>
      <c r="AW2" s="57" t="s">
        <v>419</v>
      </c>
      <c r="AX2" s="58"/>
      <c r="AY2" s="47"/>
      <c r="AZ2" s="47"/>
      <c r="BA2" s="48" t="s">
        <v>675</v>
      </c>
      <c r="BB2" s="47"/>
      <c r="BC2" s="47"/>
      <c r="BD2" s="47"/>
      <c r="BE2" s="40"/>
      <c r="BF2" s="57" t="s">
        <v>657</v>
      </c>
      <c r="BG2" s="58"/>
      <c r="BH2" s="47"/>
      <c r="BI2" s="47"/>
      <c r="BJ2" s="48" t="s">
        <v>675</v>
      </c>
      <c r="BK2" s="47"/>
      <c r="BL2" s="47"/>
      <c r="BM2" s="47"/>
      <c r="BO2" s="57" t="s">
        <v>624</v>
      </c>
      <c r="BP2" s="58"/>
      <c r="BQ2" s="47"/>
      <c r="BR2" s="47"/>
      <c r="BS2" s="48" t="s">
        <v>675</v>
      </c>
      <c r="BT2" s="47"/>
      <c r="BU2" s="47"/>
      <c r="BV2" s="47"/>
      <c r="BX2" s="57" t="s">
        <v>452</v>
      </c>
      <c r="BY2" s="58"/>
      <c r="BZ2" s="47"/>
      <c r="CA2" s="48" t="s">
        <v>721</v>
      </c>
      <c r="CB2" s="47"/>
      <c r="CC2" s="48" t="s">
        <v>675</v>
      </c>
      <c r="CD2" s="47"/>
      <c r="CE2" s="47"/>
      <c r="CF2" s="52"/>
    </row>
    <row r="3" spans="1:84">
      <c r="A3" s="45" t="s">
        <v>419</v>
      </c>
      <c r="C3" s="53"/>
      <c r="D3" s="53"/>
      <c r="E3" s="54"/>
      <c r="F3" s="53"/>
      <c r="G3" s="53"/>
      <c r="H3" s="53"/>
      <c r="I3" s="40"/>
      <c r="J3" s="42" t="s">
        <v>571</v>
      </c>
      <c r="K3" s="40"/>
      <c r="L3" s="55"/>
      <c r="M3" s="47"/>
      <c r="N3" s="55"/>
      <c r="O3" s="47"/>
      <c r="P3" s="47"/>
      <c r="Q3" s="47"/>
      <c r="S3" s="45" t="s">
        <v>467</v>
      </c>
      <c r="U3" s="47"/>
      <c r="V3" s="47"/>
      <c r="W3" s="48" t="s">
        <v>675</v>
      </c>
      <c r="X3" s="47"/>
      <c r="Y3" s="47"/>
      <c r="Z3" s="47"/>
      <c r="AA3" s="43"/>
      <c r="AB3" s="14"/>
      <c r="AD3" s="57" t="s">
        <v>573</v>
      </c>
      <c r="AE3" s="59"/>
      <c r="AF3" s="60" t="s">
        <v>837</v>
      </c>
      <c r="AG3" s="61">
        <v>51</v>
      </c>
      <c r="AH3" s="61" t="s">
        <v>999</v>
      </c>
      <c r="AI3" s="62">
        <v>1.62E-11</v>
      </c>
      <c r="AJ3" s="62">
        <v>9.3800000000000007E-10</v>
      </c>
      <c r="AK3" s="63" t="s">
        <v>680</v>
      </c>
      <c r="AM3" s="64"/>
      <c r="AN3" s="57" t="s">
        <v>594</v>
      </c>
      <c r="AP3" s="47"/>
      <c r="AQ3" s="47"/>
      <c r="AR3" s="48" t="s">
        <v>675</v>
      </c>
      <c r="AS3" s="47"/>
      <c r="AT3" s="47"/>
      <c r="AU3" s="47"/>
      <c r="AV3" s="40"/>
      <c r="AW3" s="57" t="s">
        <v>638</v>
      </c>
      <c r="AX3" s="59"/>
      <c r="AY3" s="60" t="s">
        <v>683</v>
      </c>
      <c r="AZ3" s="61">
        <v>48</v>
      </c>
      <c r="BA3" s="61" t="s">
        <v>1051</v>
      </c>
      <c r="BB3" s="62">
        <v>2.03E-6</v>
      </c>
      <c r="BC3" s="62">
        <v>8.1299999999999997E-5</v>
      </c>
      <c r="BD3" s="63" t="s">
        <v>680</v>
      </c>
      <c r="BE3" s="40"/>
      <c r="BF3" s="57" t="s">
        <v>465</v>
      </c>
      <c r="BG3" s="59"/>
      <c r="BH3" s="60" t="s">
        <v>837</v>
      </c>
      <c r="BI3" s="61">
        <v>51</v>
      </c>
      <c r="BJ3" s="61" t="s">
        <v>718</v>
      </c>
      <c r="BK3" s="62">
        <v>9.1899999999999998E-5</v>
      </c>
      <c r="BL3" s="60">
        <v>3.68E-4</v>
      </c>
      <c r="BM3" s="63" t="s">
        <v>680</v>
      </c>
      <c r="BO3" s="57" t="s">
        <v>441</v>
      </c>
      <c r="BP3" s="59"/>
      <c r="BQ3" s="60" t="s">
        <v>686</v>
      </c>
      <c r="BR3" s="61">
        <v>151</v>
      </c>
      <c r="BS3" s="61" t="s">
        <v>1054</v>
      </c>
      <c r="BT3" s="62">
        <v>8.1599999999999998E-6</v>
      </c>
      <c r="BU3" s="60">
        <v>1.9599999999999999E-4</v>
      </c>
      <c r="BV3" s="63" t="s">
        <v>680</v>
      </c>
      <c r="BX3" s="57" t="s">
        <v>578</v>
      </c>
      <c r="BY3" s="59"/>
      <c r="BZ3" s="60" t="s">
        <v>728</v>
      </c>
      <c r="CA3" s="60" t="s">
        <v>723</v>
      </c>
      <c r="CB3" s="61">
        <v>544</v>
      </c>
      <c r="CC3" s="61" t="s">
        <v>784</v>
      </c>
      <c r="CD3" s="60">
        <v>4.2400000000000001E-4</v>
      </c>
      <c r="CE3" s="60">
        <v>2.0400000000000001E-3</v>
      </c>
      <c r="CF3" s="59"/>
    </row>
    <row r="4" spans="1:84">
      <c r="A4" s="45" t="s">
        <v>573</v>
      </c>
      <c r="B4" s="59"/>
      <c r="C4" s="65" t="s">
        <v>712</v>
      </c>
      <c r="D4" s="66">
        <v>26</v>
      </c>
      <c r="E4" s="66" t="s">
        <v>873</v>
      </c>
      <c r="F4" s="67">
        <v>2.6400000000000001E-8</v>
      </c>
      <c r="G4" s="67">
        <v>6.8700000000000005E-7</v>
      </c>
      <c r="H4" s="68" t="s">
        <v>709</v>
      </c>
      <c r="I4" s="40"/>
      <c r="J4" s="42" t="s">
        <v>510</v>
      </c>
      <c r="K4" s="40"/>
      <c r="L4" s="60" t="s">
        <v>959</v>
      </c>
      <c r="M4" s="61">
        <v>153</v>
      </c>
      <c r="N4" s="61" t="s">
        <v>796</v>
      </c>
      <c r="O4" s="60">
        <v>3.7499999999999999E-3</v>
      </c>
      <c r="P4" s="60">
        <v>1.3599999999999999E-2</v>
      </c>
      <c r="Q4" s="69" t="s">
        <v>960</v>
      </c>
      <c r="R4" s="40"/>
      <c r="S4" s="45" t="s">
        <v>624</v>
      </c>
      <c r="T4" s="64"/>
      <c r="U4" s="60" t="s">
        <v>969</v>
      </c>
      <c r="V4" s="61">
        <v>32</v>
      </c>
      <c r="W4" s="61" t="s">
        <v>970</v>
      </c>
      <c r="X4" s="62">
        <v>1.3200000000000001E-5</v>
      </c>
      <c r="Y4" s="60">
        <v>2.1699999999999999E-4</v>
      </c>
      <c r="Z4" s="69" t="s">
        <v>960</v>
      </c>
      <c r="AB4" s="43"/>
      <c r="AC4" s="16"/>
      <c r="AD4" s="57" t="s">
        <v>460</v>
      </c>
      <c r="AE4" s="59"/>
      <c r="AF4" s="60" t="s">
        <v>712</v>
      </c>
      <c r="AG4" s="61">
        <v>26</v>
      </c>
      <c r="AH4" s="61" t="s">
        <v>873</v>
      </c>
      <c r="AI4" s="62">
        <v>5.4699999999999997E-10</v>
      </c>
      <c r="AJ4" s="62">
        <v>1.59E-8</v>
      </c>
      <c r="AK4" s="70" t="s">
        <v>709</v>
      </c>
      <c r="AL4" s="40"/>
      <c r="AN4" s="57" t="s">
        <v>635</v>
      </c>
      <c r="AP4" s="60" t="s">
        <v>905</v>
      </c>
      <c r="AQ4" s="61">
        <v>107</v>
      </c>
      <c r="AR4" s="61" t="s">
        <v>977</v>
      </c>
      <c r="AS4" s="60">
        <v>2.3599999999999999E-4</v>
      </c>
      <c r="AT4" s="60">
        <v>3.5300000000000002E-3</v>
      </c>
      <c r="AU4" s="70" t="s">
        <v>709</v>
      </c>
      <c r="AV4" s="40"/>
      <c r="AW4" s="57" t="s">
        <v>571</v>
      </c>
      <c r="AX4" s="59"/>
      <c r="AY4" s="60" t="s">
        <v>694</v>
      </c>
      <c r="AZ4" s="61">
        <v>62</v>
      </c>
      <c r="BA4" s="61" t="s">
        <v>695</v>
      </c>
      <c r="BB4" s="62">
        <v>5.7200000000000003E-6</v>
      </c>
      <c r="BC4" s="60">
        <v>1.02E-4</v>
      </c>
      <c r="BD4" s="63" t="s">
        <v>680</v>
      </c>
      <c r="BE4" s="40"/>
      <c r="BF4" s="57" t="s">
        <v>484</v>
      </c>
      <c r="BG4" s="40"/>
      <c r="BL4" s="44"/>
      <c r="BO4" s="57" t="s">
        <v>618</v>
      </c>
      <c r="BP4" s="59"/>
      <c r="BQ4" s="60" t="s">
        <v>691</v>
      </c>
      <c r="BR4" s="61">
        <v>109</v>
      </c>
      <c r="BS4" s="61" t="s">
        <v>977</v>
      </c>
      <c r="BT4" s="60">
        <v>1.2E-4</v>
      </c>
      <c r="BU4" s="60">
        <v>1.4400000000000001E-3</v>
      </c>
      <c r="BV4" s="63" t="s">
        <v>680</v>
      </c>
      <c r="BX4" s="57" t="s">
        <v>647</v>
      </c>
      <c r="BY4" s="59"/>
      <c r="BZ4" s="60" t="s">
        <v>733</v>
      </c>
      <c r="CA4" s="60" t="s">
        <v>723</v>
      </c>
      <c r="CB4" s="61">
        <v>655</v>
      </c>
      <c r="CC4" s="61" t="s">
        <v>776</v>
      </c>
      <c r="CD4" s="60">
        <v>7.27E-4</v>
      </c>
      <c r="CE4" s="60">
        <v>2.0400000000000001E-3</v>
      </c>
      <c r="CF4" s="59"/>
    </row>
    <row r="5" spans="1:84">
      <c r="A5" s="45" t="s">
        <v>460</v>
      </c>
      <c r="B5" s="59"/>
      <c r="C5" s="71" t="s">
        <v>833</v>
      </c>
      <c r="D5" s="66">
        <v>31</v>
      </c>
      <c r="E5" s="66" t="s">
        <v>879</v>
      </c>
      <c r="F5" s="67">
        <v>2.3E-6</v>
      </c>
      <c r="G5" s="67">
        <v>3.2199999999999997E-5</v>
      </c>
      <c r="H5" s="68" t="s">
        <v>709</v>
      </c>
      <c r="I5" s="40"/>
      <c r="J5" s="42" t="s">
        <v>482</v>
      </c>
      <c r="K5" s="40"/>
      <c r="L5" s="60" t="s">
        <v>819</v>
      </c>
      <c r="M5" s="61">
        <v>186</v>
      </c>
      <c r="N5" s="61" t="s">
        <v>961</v>
      </c>
      <c r="O5" s="60">
        <v>5.4299999999999999E-3</v>
      </c>
      <c r="P5" s="60">
        <v>1.3599999999999999E-2</v>
      </c>
      <c r="Q5" s="70" t="s">
        <v>709</v>
      </c>
      <c r="R5" s="40"/>
      <c r="S5" s="45" t="s">
        <v>594</v>
      </c>
      <c r="T5" s="64"/>
      <c r="U5" s="60" t="s">
        <v>969</v>
      </c>
      <c r="V5" s="61">
        <v>32</v>
      </c>
      <c r="W5" s="61" t="s">
        <v>970</v>
      </c>
      <c r="X5" s="62">
        <v>1.3200000000000001E-5</v>
      </c>
      <c r="Y5" s="60">
        <v>2.1699999999999999E-4</v>
      </c>
      <c r="Z5" s="69" t="s">
        <v>960</v>
      </c>
      <c r="AA5" s="72"/>
      <c r="AB5" s="73"/>
      <c r="AC5" s="14"/>
      <c r="AD5" s="57" t="s">
        <v>600</v>
      </c>
      <c r="AE5" s="59"/>
      <c r="AF5" s="60" t="s">
        <v>833</v>
      </c>
      <c r="AG5" s="61">
        <v>31</v>
      </c>
      <c r="AH5" s="61" t="s">
        <v>879</v>
      </c>
      <c r="AI5" s="62">
        <v>9.5399999999999994E-8</v>
      </c>
      <c r="AJ5" s="62">
        <v>1.84E-6</v>
      </c>
      <c r="AK5" s="70" t="s">
        <v>709</v>
      </c>
      <c r="AL5" s="40"/>
      <c r="AN5" s="57" t="s">
        <v>455</v>
      </c>
      <c r="AP5" s="60" t="s">
        <v>804</v>
      </c>
      <c r="AQ5" s="61">
        <v>28</v>
      </c>
      <c r="AR5" s="61" t="s">
        <v>805</v>
      </c>
      <c r="AS5" s="60">
        <v>4.7100000000000001E-4</v>
      </c>
      <c r="AT5" s="60">
        <v>3.5300000000000002E-3</v>
      </c>
      <c r="AU5" s="63" t="s">
        <v>680</v>
      </c>
      <c r="AV5" s="40"/>
      <c r="AW5" s="57" t="s">
        <v>510</v>
      </c>
      <c r="AX5" s="59"/>
      <c r="AY5" s="60" t="s">
        <v>681</v>
      </c>
      <c r="AZ5" s="61">
        <v>270</v>
      </c>
      <c r="BA5" s="61" t="s">
        <v>1052</v>
      </c>
      <c r="BB5" s="62">
        <v>1.0200000000000001E-5</v>
      </c>
      <c r="BC5" s="60">
        <v>1.02E-4</v>
      </c>
      <c r="BD5" s="63" t="s">
        <v>680</v>
      </c>
      <c r="BE5" s="40"/>
      <c r="BF5" s="57" t="s">
        <v>577</v>
      </c>
      <c r="BG5" s="40"/>
      <c r="BL5" s="74"/>
      <c r="BO5" s="57" t="s">
        <v>469</v>
      </c>
      <c r="BP5" s="59"/>
      <c r="BQ5" s="60" t="s">
        <v>701</v>
      </c>
      <c r="BR5" s="61">
        <v>30</v>
      </c>
      <c r="BS5" s="61" t="s">
        <v>834</v>
      </c>
      <c r="BT5" s="60">
        <v>3.4200000000000002E-4</v>
      </c>
      <c r="BU5" s="60">
        <v>2.7299999999999998E-3</v>
      </c>
      <c r="BV5" s="63" t="s">
        <v>680</v>
      </c>
      <c r="BX5" s="57" t="s">
        <v>489</v>
      </c>
      <c r="BY5" s="59"/>
      <c r="BZ5" s="60" t="s">
        <v>724</v>
      </c>
      <c r="CA5" s="60" t="s">
        <v>723</v>
      </c>
      <c r="CB5" s="61">
        <v>6038</v>
      </c>
      <c r="CC5" s="61" t="s">
        <v>1093</v>
      </c>
      <c r="CD5" s="60">
        <v>9.3800000000000003E-4</v>
      </c>
      <c r="CE5" s="60">
        <v>2.0400000000000001E-3</v>
      </c>
      <c r="CF5" s="59"/>
    </row>
    <row r="6" spans="1:84">
      <c r="A6" s="45" t="s">
        <v>657</v>
      </c>
      <c r="B6" s="59"/>
      <c r="C6" s="71" t="s">
        <v>819</v>
      </c>
      <c r="D6" s="66">
        <v>186</v>
      </c>
      <c r="E6" s="66" t="s">
        <v>882</v>
      </c>
      <c r="F6" s="67">
        <v>6.0699999999999998E-5</v>
      </c>
      <c r="G6" s="71">
        <v>5.53E-4</v>
      </c>
      <c r="H6" s="68" t="s">
        <v>709</v>
      </c>
      <c r="I6" s="40"/>
      <c r="J6" s="42" t="s">
        <v>603</v>
      </c>
      <c r="K6" s="40"/>
      <c r="L6" s="39"/>
      <c r="M6" s="39"/>
      <c r="N6" s="39"/>
      <c r="O6" s="39"/>
      <c r="P6" s="39"/>
      <c r="Q6" s="39"/>
      <c r="R6" s="40"/>
      <c r="S6" s="45" t="s">
        <v>588</v>
      </c>
      <c r="T6" s="64"/>
      <c r="U6" s="60" t="s">
        <v>971</v>
      </c>
      <c r="V6" s="61">
        <v>131</v>
      </c>
      <c r="W6" s="61" t="s">
        <v>972</v>
      </c>
      <c r="X6" s="62">
        <v>3.5299999999999997E-5</v>
      </c>
      <c r="Y6" s="60">
        <v>3.88E-4</v>
      </c>
      <c r="Z6" s="69" t="s">
        <v>960</v>
      </c>
      <c r="AA6" s="72"/>
      <c r="AB6" s="73"/>
      <c r="AC6" s="14"/>
      <c r="AD6" s="57" t="s">
        <v>449</v>
      </c>
      <c r="AE6" s="59"/>
      <c r="AF6" s="60" t="s">
        <v>868</v>
      </c>
      <c r="AG6" s="61">
        <v>13</v>
      </c>
      <c r="AH6" s="61" t="s">
        <v>765</v>
      </c>
      <c r="AI6" s="62">
        <v>1.4000000000000001E-7</v>
      </c>
      <c r="AJ6" s="62">
        <v>2.04E-6</v>
      </c>
      <c r="AK6" s="63" t="s">
        <v>680</v>
      </c>
      <c r="AL6" s="40"/>
      <c r="AN6" s="57" t="s">
        <v>452</v>
      </c>
      <c r="AP6" s="60" t="s">
        <v>871</v>
      </c>
      <c r="AQ6" s="61">
        <v>35</v>
      </c>
      <c r="AR6" s="61" t="s">
        <v>1042</v>
      </c>
      <c r="AS6" s="60">
        <v>7.3800000000000005E-4</v>
      </c>
      <c r="AT6" s="60">
        <v>3.6900000000000001E-3</v>
      </c>
      <c r="AU6" s="63" t="s">
        <v>680</v>
      </c>
      <c r="AV6" s="72"/>
      <c r="AW6" s="57" t="s">
        <v>518</v>
      </c>
      <c r="AX6" s="59"/>
      <c r="AY6" s="60" t="s">
        <v>682</v>
      </c>
      <c r="AZ6" s="61">
        <v>270</v>
      </c>
      <c r="BA6" s="61" t="s">
        <v>1052</v>
      </c>
      <c r="BB6" s="62">
        <v>1.0200000000000001E-5</v>
      </c>
      <c r="BC6" s="60">
        <v>1.02E-4</v>
      </c>
      <c r="BD6" s="63" t="s">
        <v>680</v>
      </c>
      <c r="BE6" s="72"/>
      <c r="BF6" s="57" t="s">
        <v>598</v>
      </c>
      <c r="BG6" s="49"/>
      <c r="BH6" s="39"/>
      <c r="BI6" s="39"/>
      <c r="BJ6" s="39"/>
      <c r="BK6" s="39"/>
      <c r="BL6" s="39"/>
      <c r="BM6" s="39"/>
      <c r="BO6" s="57" t="s">
        <v>499</v>
      </c>
      <c r="BP6" s="59"/>
      <c r="BQ6" s="60" t="s">
        <v>679</v>
      </c>
      <c r="BR6" s="61">
        <v>1372</v>
      </c>
      <c r="BS6" s="61" t="s">
        <v>789</v>
      </c>
      <c r="BT6" s="60">
        <v>7.3300000000000004E-4</v>
      </c>
      <c r="BU6" s="60">
        <v>3.96E-3</v>
      </c>
      <c r="BV6" s="63" t="s">
        <v>680</v>
      </c>
      <c r="BX6" s="57" t="s">
        <v>492</v>
      </c>
      <c r="BY6" s="59"/>
      <c r="BZ6" s="60" t="s">
        <v>725</v>
      </c>
      <c r="CA6" s="60" t="s">
        <v>723</v>
      </c>
      <c r="CB6" s="61">
        <v>6124</v>
      </c>
      <c r="CC6" s="61" t="s">
        <v>1093</v>
      </c>
      <c r="CD6" s="60">
        <v>1.0200000000000001E-3</v>
      </c>
      <c r="CE6" s="60">
        <v>2.0400000000000001E-3</v>
      </c>
      <c r="CF6" s="59"/>
    </row>
    <row r="7" spans="1:84">
      <c r="A7" s="45" t="s">
        <v>600</v>
      </c>
      <c r="B7" s="59"/>
      <c r="C7" s="65" t="s">
        <v>886</v>
      </c>
      <c r="D7" s="66">
        <v>149</v>
      </c>
      <c r="E7" s="66" t="s">
        <v>687</v>
      </c>
      <c r="F7" s="71">
        <v>7.67E-4</v>
      </c>
      <c r="G7" s="71">
        <v>5.1700000000000001E-3</v>
      </c>
      <c r="H7" s="68" t="s">
        <v>709</v>
      </c>
      <c r="I7" s="40"/>
      <c r="J7" s="42" t="s">
        <v>640</v>
      </c>
      <c r="K7" s="40"/>
      <c r="L7" s="74"/>
      <c r="M7" s="44"/>
      <c r="N7" s="44"/>
      <c r="O7" s="75"/>
      <c r="P7" s="75"/>
      <c r="Q7" s="76"/>
      <c r="R7" s="40"/>
      <c r="S7" s="45" t="s">
        <v>635</v>
      </c>
      <c r="T7" s="64"/>
      <c r="U7" s="60" t="s">
        <v>837</v>
      </c>
      <c r="V7" s="61">
        <v>51</v>
      </c>
      <c r="W7" s="61" t="s">
        <v>973</v>
      </c>
      <c r="X7" s="62">
        <v>5.4299999999999998E-5</v>
      </c>
      <c r="Y7" s="60">
        <v>4.4799999999999999E-4</v>
      </c>
      <c r="Z7" s="63" t="s">
        <v>680</v>
      </c>
      <c r="AA7" s="77"/>
      <c r="AB7" s="78"/>
      <c r="AC7" s="14"/>
      <c r="AD7" s="57" t="s">
        <v>534</v>
      </c>
      <c r="AE7" s="59"/>
      <c r="AF7" s="60" t="s">
        <v>871</v>
      </c>
      <c r="AG7" s="61">
        <v>35</v>
      </c>
      <c r="AH7" s="61" t="s">
        <v>1000</v>
      </c>
      <c r="AI7" s="62">
        <v>2.1400000000000001E-7</v>
      </c>
      <c r="AJ7" s="62">
        <v>2.48E-6</v>
      </c>
      <c r="AK7" s="63" t="s">
        <v>680</v>
      </c>
      <c r="AL7" s="40"/>
      <c r="AN7" s="57" t="s">
        <v>475</v>
      </c>
      <c r="AP7" s="60" t="s">
        <v>819</v>
      </c>
      <c r="AQ7" s="61">
        <v>186</v>
      </c>
      <c r="AR7" s="61" t="s">
        <v>1043</v>
      </c>
      <c r="AS7" s="60">
        <v>1.17E-3</v>
      </c>
      <c r="AT7" s="60">
        <v>4.3899999999999998E-3</v>
      </c>
      <c r="AU7" s="70" t="s">
        <v>709</v>
      </c>
      <c r="AV7" s="72"/>
      <c r="AW7" s="57" t="s">
        <v>482</v>
      </c>
      <c r="AX7" s="59"/>
      <c r="AY7" s="60" t="s">
        <v>699</v>
      </c>
      <c r="AZ7" s="61">
        <v>79</v>
      </c>
      <c r="BA7" s="61" t="s">
        <v>700</v>
      </c>
      <c r="BB7" s="62">
        <v>1.43E-5</v>
      </c>
      <c r="BC7" s="60">
        <v>1.15E-4</v>
      </c>
      <c r="BD7" s="63" t="s">
        <v>680</v>
      </c>
      <c r="BE7" s="72"/>
      <c r="BF7" s="57" t="s">
        <v>474</v>
      </c>
      <c r="BG7" s="51"/>
      <c r="BH7" s="47" t="s">
        <v>719</v>
      </c>
      <c r="BI7" s="48" t="s">
        <v>720</v>
      </c>
      <c r="BJ7" s="47" t="s">
        <v>673</v>
      </c>
      <c r="BK7" s="48" t="s">
        <v>674</v>
      </c>
      <c r="BL7" s="47" t="s">
        <v>676</v>
      </c>
      <c r="BM7" s="47" t="s">
        <v>677</v>
      </c>
      <c r="BN7" s="52"/>
      <c r="BO7" s="57" t="s">
        <v>631</v>
      </c>
      <c r="BP7" s="59"/>
      <c r="BQ7" s="60" t="s">
        <v>683</v>
      </c>
      <c r="BR7" s="61">
        <v>48</v>
      </c>
      <c r="BS7" s="61" t="s">
        <v>790</v>
      </c>
      <c r="BT7" s="60">
        <v>8.7799999999999998E-4</v>
      </c>
      <c r="BU7" s="60">
        <v>3.96E-3</v>
      </c>
      <c r="BV7" s="63" t="s">
        <v>680</v>
      </c>
      <c r="BX7" s="57" t="s">
        <v>553</v>
      </c>
      <c r="BY7" s="59"/>
      <c r="BZ7" s="60" t="s">
        <v>726</v>
      </c>
      <c r="CA7" s="60" t="s">
        <v>727</v>
      </c>
      <c r="CB7" s="61">
        <v>6596</v>
      </c>
      <c r="CC7" s="61" t="s">
        <v>1093</v>
      </c>
      <c r="CD7" s="60">
        <v>1.6000000000000001E-3</v>
      </c>
      <c r="CE7" s="60">
        <v>2.7199999999999998E-2</v>
      </c>
      <c r="CF7" s="59"/>
    </row>
    <row r="8" spans="1:84">
      <c r="A8" s="45" t="s">
        <v>378</v>
      </c>
      <c r="B8" s="59"/>
      <c r="C8" s="71" t="s">
        <v>892</v>
      </c>
      <c r="D8" s="66">
        <v>37</v>
      </c>
      <c r="E8" s="66" t="s">
        <v>893</v>
      </c>
      <c r="F8" s="71">
        <v>2.4499999999999999E-3</v>
      </c>
      <c r="G8" s="71">
        <v>1.14E-2</v>
      </c>
      <c r="H8" s="68" t="s">
        <v>709</v>
      </c>
      <c r="I8" s="40"/>
      <c r="J8" s="42" t="s">
        <v>628</v>
      </c>
      <c r="K8" s="40"/>
      <c r="L8" s="74"/>
      <c r="M8" s="44"/>
      <c r="N8" s="44"/>
      <c r="O8" s="75"/>
      <c r="P8" s="75"/>
      <c r="Q8" s="76"/>
      <c r="R8" s="40"/>
      <c r="S8" s="45" t="s">
        <v>455</v>
      </c>
      <c r="T8" s="64"/>
      <c r="U8" s="79" t="s">
        <v>819</v>
      </c>
      <c r="V8" s="61">
        <v>186</v>
      </c>
      <c r="W8" s="61" t="s">
        <v>778</v>
      </c>
      <c r="X8" s="60">
        <v>1.35E-4</v>
      </c>
      <c r="Y8" s="60">
        <v>8.7699999999999996E-4</v>
      </c>
      <c r="Z8" s="70" t="s">
        <v>709</v>
      </c>
      <c r="AA8" s="77"/>
      <c r="AB8" s="78"/>
      <c r="AC8" s="14"/>
      <c r="AD8" s="57" t="s">
        <v>445</v>
      </c>
      <c r="AE8" s="59"/>
      <c r="AF8" s="60" t="s">
        <v>689</v>
      </c>
      <c r="AG8" s="61">
        <v>42</v>
      </c>
      <c r="AH8" s="61" t="s">
        <v>823</v>
      </c>
      <c r="AI8" s="62">
        <v>4.8599999999999998E-7</v>
      </c>
      <c r="AJ8" s="62">
        <v>4.0300000000000004E-6</v>
      </c>
      <c r="AK8" s="63" t="s">
        <v>680</v>
      </c>
      <c r="AL8" s="40"/>
      <c r="AN8" s="57" t="s">
        <v>596</v>
      </c>
      <c r="AP8" s="60" t="s">
        <v>837</v>
      </c>
      <c r="AQ8" s="61">
        <v>51</v>
      </c>
      <c r="AR8" s="61" t="s">
        <v>718</v>
      </c>
      <c r="AS8" s="60">
        <v>1.56E-3</v>
      </c>
      <c r="AT8" s="60">
        <v>4.6899999999999997E-3</v>
      </c>
      <c r="AU8" s="63" t="s">
        <v>680</v>
      </c>
      <c r="AV8" s="77"/>
      <c r="AW8" s="57" t="s">
        <v>469</v>
      </c>
      <c r="AX8" s="59"/>
      <c r="AY8" s="60" t="s">
        <v>701</v>
      </c>
      <c r="AZ8" s="61">
        <v>30</v>
      </c>
      <c r="BA8" s="61" t="s">
        <v>702</v>
      </c>
      <c r="BB8" s="62">
        <v>2.5400000000000001E-5</v>
      </c>
      <c r="BC8" s="60">
        <v>1.63E-4</v>
      </c>
      <c r="BD8" s="63" t="s">
        <v>680</v>
      </c>
      <c r="BE8" s="80"/>
      <c r="BF8" s="57" t="s">
        <v>398</v>
      </c>
      <c r="BG8" s="58"/>
      <c r="BH8" s="47"/>
      <c r="BI8" s="48" t="s">
        <v>721</v>
      </c>
      <c r="BJ8" s="47"/>
      <c r="BK8" s="48" t="s">
        <v>675</v>
      </c>
      <c r="BL8" s="47"/>
      <c r="BM8" s="47"/>
      <c r="BN8" s="52"/>
      <c r="BO8" s="57" t="s">
        <v>556</v>
      </c>
      <c r="BP8" s="59"/>
      <c r="BQ8" s="60" t="s">
        <v>837</v>
      </c>
      <c r="BR8" s="61">
        <v>51</v>
      </c>
      <c r="BS8" s="61" t="s">
        <v>718</v>
      </c>
      <c r="BT8" s="60">
        <v>9.8999999999999999E-4</v>
      </c>
      <c r="BU8" s="60">
        <v>3.96E-3</v>
      </c>
      <c r="BV8" s="63" t="s">
        <v>680</v>
      </c>
      <c r="BX8" s="57" t="s">
        <v>636</v>
      </c>
      <c r="BY8" s="59"/>
      <c r="BZ8" s="60" t="s">
        <v>722</v>
      </c>
      <c r="CA8" s="60" t="s">
        <v>723</v>
      </c>
      <c r="CB8" s="61">
        <v>1568</v>
      </c>
      <c r="CC8" s="61" t="s">
        <v>1094</v>
      </c>
      <c r="CD8" s="60">
        <v>8.7799999999999996E-3</v>
      </c>
      <c r="CE8" s="60">
        <v>1.41E-2</v>
      </c>
      <c r="CF8" s="59"/>
    </row>
    <row r="9" spans="1:84">
      <c r="A9" s="45" t="s">
        <v>449</v>
      </c>
      <c r="B9" s="59"/>
      <c r="C9" s="65" t="s">
        <v>708</v>
      </c>
      <c r="D9" s="66">
        <v>168</v>
      </c>
      <c r="E9" s="66" t="s">
        <v>803</v>
      </c>
      <c r="F9" s="71">
        <v>7.7000000000000002E-3</v>
      </c>
      <c r="G9" s="71">
        <v>2.5700000000000001E-2</v>
      </c>
      <c r="H9" s="68" t="s">
        <v>709</v>
      </c>
      <c r="I9" s="40"/>
      <c r="J9" s="42" t="s">
        <v>632</v>
      </c>
      <c r="K9" s="40"/>
      <c r="L9" s="74"/>
      <c r="M9" s="44"/>
      <c r="N9" s="44"/>
      <c r="O9" s="75"/>
      <c r="P9" s="75"/>
      <c r="Q9" s="76"/>
      <c r="R9" s="40"/>
      <c r="S9" s="45" t="s">
        <v>441</v>
      </c>
      <c r="T9" s="64"/>
      <c r="U9" s="60" t="s">
        <v>974</v>
      </c>
      <c r="V9" s="61">
        <v>13</v>
      </c>
      <c r="W9" s="61" t="s">
        <v>896</v>
      </c>
      <c r="X9" s="60">
        <v>1.5899999999999999E-4</v>
      </c>
      <c r="Y9" s="60">
        <v>8.7699999999999996E-4</v>
      </c>
      <c r="Z9" s="69" t="s">
        <v>960</v>
      </c>
      <c r="AA9" s="77"/>
      <c r="AB9" s="78"/>
      <c r="AC9" s="14"/>
      <c r="AD9" s="57" t="s">
        <v>547</v>
      </c>
      <c r="AE9" s="59"/>
      <c r="AF9" s="60" t="s">
        <v>690</v>
      </c>
      <c r="AG9" s="61">
        <v>42</v>
      </c>
      <c r="AH9" s="61" t="s">
        <v>823</v>
      </c>
      <c r="AI9" s="62">
        <v>4.8599999999999998E-7</v>
      </c>
      <c r="AJ9" s="62">
        <v>4.0300000000000004E-6</v>
      </c>
      <c r="AK9" s="63" t="s">
        <v>680</v>
      </c>
      <c r="AL9" s="40"/>
      <c r="AN9" s="57" t="s">
        <v>582</v>
      </c>
      <c r="AP9" s="60" t="s">
        <v>1044</v>
      </c>
      <c r="AQ9" s="61">
        <v>121</v>
      </c>
      <c r="AR9" s="61" t="s">
        <v>1045</v>
      </c>
      <c r="AS9" s="60">
        <v>8.3599999999999994E-3</v>
      </c>
      <c r="AT9" s="60">
        <v>2.0899999999999998E-2</v>
      </c>
      <c r="AU9" s="70" t="s">
        <v>709</v>
      </c>
      <c r="AV9" s="77"/>
      <c r="AW9" s="57" t="s">
        <v>499</v>
      </c>
      <c r="AX9" s="59"/>
      <c r="AY9" s="60" t="s">
        <v>704</v>
      </c>
      <c r="AZ9" s="61">
        <v>94</v>
      </c>
      <c r="BA9" s="61" t="s">
        <v>705</v>
      </c>
      <c r="BB9" s="62">
        <v>3.0000000000000001E-5</v>
      </c>
      <c r="BC9" s="60">
        <v>1.63E-4</v>
      </c>
      <c r="BD9" s="63" t="s">
        <v>680</v>
      </c>
      <c r="BE9" s="80"/>
      <c r="BF9" s="57" t="s">
        <v>583</v>
      </c>
      <c r="BG9" s="59"/>
      <c r="BH9" s="60" t="s">
        <v>722</v>
      </c>
      <c r="BI9" s="60" t="s">
        <v>723</v>
      </c>
      <c r="BJ9" s="61">
        <v>1568</v>
      </c>
      <c r="BK9" s="61" t="s">
        <v>1080</v>
      </c>
      <c r="BL9" s="62">
        <v>3.45E-6</v>
      </c>
      <c r="BM9" s="62">
        <v>2.76E-5</v>
      </c>
      <c r="BN9" s="59"/>
      <c r="BO9" s="57" t="s">
        <v>609</v>
      </c>
      <c r="BP9" s="59"/>
      <c r="BQ9" s="60" t="s">
        <v>694</v>
      </c>
      <c r="BR9" s="61">
        <v>62</v>
      </c>
      <c r="BS9" s="61" t="s">
        <v>791</v>
      </c>
      <c r="BT9" s="60">
        <v>1.4599999999999999E-3</v>
      </c>
      <c r="BU9" s="60">
        <v>4.6499999999999996E-3</v>
      </c>
      <c r="BV9" s="63" t="s">
        <v>680</v>
      </c>
      <c r="BW9" s="57"/>
    </row>
    <row r="10" spans="1:84">
      <c r="A10" s="45" t="s">
        <v>425</v>
      </c>
      <c r="B10" s="59"/>
      <c r="C10" s="65" t="s">
        <v>905</v>
      </c>
      <c r="D10" s="66">
        <v>107</v>
      </c>
      <c r="E10" s="66" t="s">
        <v>906</v>
      </c>
      <c r="F10" s="71">
        <v>7.7600000000000004E-3</v>
      </c>
      <c r="G10" s="71">
        <v>2.5700000000000001E-2</v>
      </c>
      <c r="H10" s="68" t="s">
        <v>709</v>
      </c>
      <c r="I10" s="40"/>
      <c r="J10" s="42" t="s">
        <v>486</v>
      </c>
      <c r="K10" s="40"/>
      <c r="L10" s="74"/>
      <c r="M10" s="44"/>
      <c r="N10" s="44"/>
      <c r="O10" s="75"/>
      <c r="P10" s="75"/>
      <c r="Q10" s="76"/>
      <c r="R10" s="40"/>
      <c r="S10" s="45" t="s">
        <v>596</v>
      </c>
      <c r="T10" s="64"/>
      <c r="U10" s="60" t="s">
        <v>975</v>
      </c>
      <c r="V10" s="61">
        <v>22</v>
      </c>
      <c r="W10" s="61" t="s">
        <v>976</v>
      </c>
      <c r="X10" s="60">
        <v>4.6900000000000002E-4</v>
      </c>
      <c r="Y10" s="60">
        <v>2.0300000000000001E-3</v>
      </c>
      <c r="Z10" s="69" t="s">
        <v>960</v>
      </c>
      <c r="AA10" s="77"/>
      <c r="AB10" s="78"/>
      <c r="AC10" s="16"/>
      <c r="AD10" s="57" t="s">
        <v>575</v>
      </c>
      <c r="AE10" s="59"/>
      <c r="AF10" s="60" t="s">
        <v>684</v>
      </c>
      <c r="AG10" s="61">
        <v>24</v>
      </c>
      <c r="AH10" s="61" t="s">
        <v>685</v>
      </c>
      <c r="AI10" s="62">
        <v>1.6899999999999999E-6</v>
      </c>
      <c r="AJ10" s="62">
        <v>1.22E-5</v>
      </c>
      <c r="AK10" s="63" t="s">
        <v>680</v>
      </c>
      <c r="AL10" s="40"/>
      <c r="AN10" s="57" t="s">
        <v>584</v>
      </c>
      <c r="AP10" s="39"/>
      <c r="AQ10" s="39"/>
      <c r="AR10" s="39"/>
      <c r="AS10" s="39"/>
      <c r="AT10" s="39"/>
      <c r="AU10" s="39"/>
      <c r="AV10" s="81"/>
      <c r="AW10" s="57" t="s">
        <v>494</v>
      </c>
      <c r="AX10" s="59"/>
      <c r="AY10" s="60" t="s">
        <v>706</v>
      </c>
      <c r="AZ10" s="61">
        <v>96</v>
      </c>
      <c r="BA10" s="61" t="s">
        <v>707</v>
      </c>
      <c r="BB10" s="62">
        <v>3.26E-5</v>
      </c>
      <c r="BC10" s="60">
        <v>1.63E-4</v>
      </c>
      <c r="BD10" s="63" t="s">
        <v>680</v>
      </c>
      <c r="BE10" s="80"/>
      <c r="BF10" s="82"/>
      <c r="BG10" s="59"/>
      <c r="BH10" s="60" t="s">
        <v>724</v>
      </c>
      <c r="BI10" s="60" t="s">
        <v>723</v>
      </c>
      <c r="BJ10" s="61">
        <v>6038</v>
      </c>
      <c r="BK10" s="61" t="s">
        <v>1081</v>
      </c>
      <c r="BL10" s="60">
        <v>3.0000000000000001E-3</v>
      </c>
      <c r="BM10" s="60">
        <v>8.5900000000000004E-3</v>
      </c>
      <c r="BN10" s="59"/>
      <c r="BO10" s="57" t="s">
        <v>526</v>
      </c>
      <c r="BP10" s="59"/>
      <c r="BQ10" s="60" t="s">
        <v>681</v>
      </c>
      <c r="BR10" s="61">
        <v>270</v>
      </c>
      <c r="BS10" s="61" t="s">
        <v>1082</v>
      </c>
      <c r="BT10" s="60">
        <v>1.74E-3</v>
      </c>
      <c r="BU10" s="60">
        <v>4.6499999999999996E-3</v>
      </c>
      <c r="BV10" s="63" t="s">
        <v>680</v>
      </c>
      <c r="BW10" s="57"/>
    </row>
    <row r="11" spans="1:84">
      <c r="A11" s="45" t="s">
        <v>534</v>
      </c>
      <c r="B11" s="59"/>
      <c r="C11" s="71" t="s">
        <v>777</v>
      </c>
      <c r="D11" s="66">
        <v>179</v>
      </c>
      <c r="E11" s="66" t="s">
        <v>814</v>
      </c>
      <c r="F11" s="71">
        <v>9.75E-3</v>
      </c>
      <c r="G11" s="71">
        <v>3.0599999999999999E-2</v>
      </c>
      <c r="H11" s="68" t="s">
        <v>709</v>
      </c>
      <c r="I11" s="40"/>
      <c r="J11" s="42" t="s">
        <v>636</v>
      </c>
      <c r="K11" s="40"/>
      <c r="L11" s="74"/>
      <c r="M11" s="44"/>
      <c r="N11" s="44"/>
      <c r="O11" s="75"/>
      <c r="P11" s="75"/>
      <c r="Q11" s="76"/>
      <c r="R11" s="40"/>
      <c r="S11" s="45" t="s">
        <v>618</v>
      </c>
      <c r="T11" s="64"/>
      <c r="U11" s="79" t="s">
        <v>905</v>
      </c>
      <c r="V11" s="61">
        <v>107</v>
      </c>
      <c r="W11" s="61" t="s">
        <v>977</v>
      </c>
      <c r="X11" s="60">
        <v>4.9100000000000001E-4</v>
      </c>
      <c r="Y11" s="60">
        <v>2.0300000000000001E-3</v>
      </c>
      <c r="Z11" s="70" t="s">
        <v>709</v>
      </c>
      <c r="AA11" s="77"/>
      <c r="AB11" s="78"/>
      <c r="AC11" s="14"/>
      <c r="AD11" s="57" t="s">
        <v>463</v>
      </c>
      <c r="AE11" s="59"/>
      <c r="AF11" s="60" t="s">
        <v>679</v>
      </c>
      <c r="AG11" s="61">
        <v>1372</v>
      </c>
      <c r="AH11" s="61" t="s">
        <v>1001</v>
      </c>
      <c r="AI11" s="62">
        <v>7.7999999999999999E-6</v>
      </c>
      <c r="AJ11" s="62">
        <v>5.0300000000000003E-5</v>
      </c>
      <c r="AK11" s="63" t="s">
        <v>680</v>
      </c>
      <c r="AL11" s="40"/>
      <c r="AN11" s="57" t="s">
        <v>551</v>
      </c>
      <c r="AP11" s="74"/>
      <c r="AQ11" s="74"/>
      <c r="AR11" s="44"/>
      <c r="AS11" s="44"/>
      <c r="AT11" s="75"/>
      <c r="AU11" s="75"/>
      <c r="AV11" s="77"/>
      <c r="AW11" s="57" t="s">
        <v>603</v>
      </c>
      <c r="AX11" s="59"/>
      <c r="AY11" s="60" t="s">
        <v>691</v>
      </c>
      <c r="AZ11" s="61">
        <v>109</v>
      </c>
      <c r="BA11" s="61" t="s">
        <v>906</v>
      </c>
      <c r="BB11" s="62">
        <v>5.1799999999999999E-5</v>
      </c>
      <c r="BC11" s="60">
        <v>2.2499999999999999E-4</v>
      </c>
      <c r="BD11" s="63" t="s">
        <v>680</v>
      </c>
      <c r="BE11" s="80"/>
      <c r="BF11" s="82"/>
      <c r="BG11" s="59"/>
      <c r="BH11" s="60" t="s">
        <v>725</v>
      </c>
      <c r="BI11" s="60" t="s">
        <v>723</v>
      </c>
      <c r="BJ11" s="61">
        <v>6124</v>
      </c>
      <c r="BK11" s="61" t="s">
        <v>1081</v>
      </c>
      <c r="BL11" s="60">
        <v>3.2200000000000002E-3</v>
      </c>
      <c r="BM11" s="60">
        <v>8.5900000000000004E-3</v>
      </c>
      <c r="BN11" s="59"/>
      <c r="BO11" s="57" t="s">
        <v>388</v>
      </c>
      <c r="BP11" s="59"/>
      <c r="BQ11" s="60" t="s">
        <v>682</v>
      </c>
      <c r="BR11" s="61">
        <v>270</v>
      </c>
      <c r="BS11" s="61" t="s">
        <v>1082</v>
      </c>
      <c r="BT11" s="60">
        <v>1.74E-3</v>
      </c>
      <c r="BU11" s="60">
        <v>4.6499999999999996E-3</v>
      </c>
      <c r="BV11" s="63" t="s">
        <v>680</v>
      </c>
      <c r="BW11" s="57"/>
    </row>
    <row r="12" spans="1:84">
      <c r="A12" s="45" t="s">
        <v>465</v>
      </c>
      <c r="B12" s="59"/>
      <c r="C12" s="60" t="s">
        <v>837</v>
      </c>
      <c r="D12" s="61">
        <v>51</v>
      </c>
      <c r="E12" s="61" t="s">
        <v>865</v>
      </c>
      <c r="F12" s="62">
        <v>2.7000000000000001E-17</v>
      </c>
      <c r="G12" s="62">
        <v>4.9099999999999997E-15</v>
      </c>
      <c r="H12" s="63" t="s">
        <v>680</v>
      </c>
      <c r="I12" s="40"/>
      <c r="J12" s="42" t="s">
        <v>605</v>
      </c>
      <c r="K12" s="51"/>
      <c r="L12" s="47" t="s">
        <v>719</v>
      </c>
      <c r="M12" s="48" t="s">
        <v>720</v>
      </c>
      <c r="N12" s="47" t="s">
        <v>673</v>
      </c>
      <c r="O12" s="48" t="s">
        <v>674</v>
      </c>
      <c r="P12" s="47" t="s">
        <v>676</v>
      </c>
      <c r="Q12" s="47" t="s">
        <v>677</v>
      </c>
      <c r="R12" s="52"/>
      <c r="S12" s="45" t="s">
        <v>582</v>
      </c>
      <c r="T12" s="64"/>
      <c r="U12" s="60" t="s">
        <v>978</v>
      </c>
      <c r="V12" s="61">
        <v>26</v>
      </c>
      <c r="W12" s="61" t="s">
        <v>713</v>
      </c>
      <c r="X12" s="60">
        <v>6.5700000000000003E-4</v>
      </c>
      <c r="Y12" s="60">
        <v>2.4099999999999998E-3</v>
      </c>
      <c r="Z12" s="69" t="s">
        <v>960</v>
      </c>
      <c r="AA12" s="77"/>
      <c r="AB12" s="78"/>
      <c r="AC12" s="14"/>
      <c r="AD12" s="57" t="s">
        <v>587</v>
      </c>
      <c r="AE12" s="59"/>
      <c r="AF12" s="60" t="s">
        <v>696</v>
      </c>
      <c r="AG12" s="61">
        <v>1106</v>
      </c>
      <c r="AH12" s="61" t="s">
        <v>811</v>
      </c>
      <c r="AI12" s="60">
        <v>2.1100000000000001E-4</v>
      </c>
      <c r="AJ12" s="60">
        <v>1.2199999999999999E-3</v>
      </c>
      <c r="AK12" s="63" t="s">
        <v>680</v>
      </c>
      <c r="AL12" s="40"/>
      <c r="AN12" s="57" t="s">
        <v>500</v>
      </c>
      <c r="AP12" s="74"/>
      <c r="AQ12" s="74"/>
      <c r="AR12" s="44"/>
      <c r="AS12" s="44"/>
      <c r="AT12" s="75"/>
      <c r="AU12" s="74"/>
      <c r="AV12" s="81"/>
      <c r="AW12" s="57" t="s">
        <v>640</v>
      </c>
      <c r="AX12" s="59"/>
      <c r="AY12" s="60" t="s">
        <v>692</v>
      </c>
      <c r="AZ12" s="61">
        <v>112</v>
      </c>
      <c r="BA12" s="61" t="s">
        <v>952</v>
      </c>
      <c r="BB12" s="62">
        <v>5.7599999999999997E-5</v>
      </c>
      <c r="BC12" s="60">
        <v>2.2499999999999999E-4</v>
      </c>
      <c r="BD12" s="63" t="s">
        <v>680</v>
      </c>
      <c r="BE12" s="80"/>
      <c r="BF12" s="83"/>
      <c r="BG12" s="59"/>
      <c r="BH12" s="60" t="s">
        <v>726</v>
      </c>
      <c r="BI12" s="60" t="s">
        <v>727</v>
      </c>
      <c r="BJ12" s="61">
        <v>6596</v>
      </c>
      <c r="BK12" s="61" t="s">
        <v>1081</v>
      </c>
      <c r="BL12" s="60">
        <v>4.6899999999999997E-3</v>
      </c>
      <c r="BM12" s="60">
        <v>7.9699999999999993E-2</v>
      </c>
      <c r="BO12" s="57" t="s">
        <v>589</v>
      </c>
      <c r="BP12" s="59"/>
      <c r="BQ12" s="60" t="s">
        <v>699</v>
      </c>
      <c r="BR12" s="61">
        <v>79</v>
      </c>
      <c r="BS12" s="61" t="s">
        <v>792</v>
      </c>
      <c r="BT12" s="60">
        <v>2.3E-3</v>
      </c>
      <c r="BU12" s="60">
        <v>5.5199999999999997E-3</v>
      </c>
      <c r="BV12" s="63" t="s">
        <v>680</v>
      </c>
      <c r="BW12" s="57"/>
    </row>
    <row r="13" spans="1:84">
      <c r="A13" s="45" t="s">
        <v>445</v>
      </c>
      <c r="B13" s="59"/>
      <c r="C13" s="60" t="s">
        <v>679</v>
      </c>
      <c r="D13" s="61">
        <v>1372</v>
      </c>
      <c r="E13" s="61" t="s">
        <v>866</v>
      </c>
      <c r="F13" s="62">
        <v>4.2699999999999997E-14</v>
      </c>
      <c r="G13" s="62">
        <v>3.8799999999999996E-12</v>
      </c>
      <c r="H13" s="63" t="s">
        <v>680</v>
      </c>
      <c r="I13" s="40"/>
      <c r="J13" s="82"/>
      <c r="K13" s="58"/>
      <c r="L13" s="47"/>
      <c r="M13" s="48" t="s">
        <v>721</v>
      </c>
      <c r="N13" s="47"/>
      <c r="O13" s="48" t="s">
        <v>675</v>
      </c>
      <c r="P13" s="47"/>
      <c r="Q13" s="47"/>
      <c r="R13" s="52"/>
      <c r="S13" s="45" t="s">
        <v>584</v>
      </c>
      <c r="T13" s="64"/>
      <c r="U13" s="60" t="s">
        <v>804</v>
      </c>
      <c r="V13" s="61">
        <v>28</v>
      </c>
      <c r="W13" s="61" t="s">
        <v>805</v>
      </c>
      <c r="X13" s="60">
        <v>7.6300000000000001E-4</v>
      </c>
      <c r="Y13" s="60">
        <v>2.5200000000000001E-3</v>
      </c>
      <c r="Z13" s="63" t="s">
        <v>680</v>
      </c>
      <c r="AA13" s="77"/>
      <c r="AB13" s="78"/>
      <c r="AC13" s="16"/>
      <c r="AD13" s="57" t="s">
        <v>542</v>
      </c>
      <c r="AE13" s="59"/>
      <c r="AF13" s="60" t="s">
        <v>703</v>
      </c>
      <c r="AG13" s="61">
        <v>1235</v>
      </c>
      <c r="AH13" s="61" t="s">
        <v>813</v>
      </c>
      <c r="AI13" s="60">
        <v>6.2200000000000005E-4</v>
      </c>
      <c r="AJ13" s="60">
        <v>3.2799999999999999E-3</v>
      </c>
      <c r="AK13" s="63" t="s">
        <v>680</v>
      </c>
      <c r="AL13" s="40"/>
      <c r="AN13" s="57" t="s">
        <v>649</v>
      </c>
      <c r="AO13" s="51"/>
      <c r="AP13" s="47" t="s">
        <v>719</v>
      </c>
      <c r="AQ13" s="48" t="s">
        <v>720</v>
      </c>
      <c r="AR13" s="47" t="s">
        <v>673</v>
      </c>
      <c r="AS13" s="48" t="s">
        <v>674</v>
      </c>
      <c r="AT13" s="47" t="s">
        <v>676</v>
      </c>
      <c r="AU13" s="47" t="s">
        <v>677</v>
      </c>
      <c r="AV13" s="52"/>
      <c r="AW13" s="57" t="s">
        <v>628</v>
      </c>
      <c r="AX13" s="59"/>
      <c r="AY13" s="60" t="s">
        <v>693</v>
      </c>
      <c r="AZ13" s="61">
        <v>114</v>
      </c>
      <c r="BA13" s="61" t="s">
        <v>1053</v>
      </c>
      <c r="BB13" s="62">
        <v>6.1799999999999998E-5</v>
      </c>
      <c r="BC13" s="60">
        <v>2.2499999999999999E-4</v>
      </c>
      <c r="BD13" s="63" t="s">
        <v>680</v>
      </c>
      <c r="BE13" s="80"/>
      <c r="BF13" s="82"/>
      <c r="BG13" s="84"/>
      <c r="BH13" s="74"/>
      <c r="BJ13" s="64"/>
      <c r="BL13" s="74"/>
      <c r="BM13" s="74"/>
      <c r="BO13" s="57" t="s">
        <v>540</v>
      </c>
      <c r="BP13" s="59"/>
      <c r="BQ13" s="60" t="s">
        <v>704</v>
      </c>
      <c r="BR13" s="61">
        <v>94</v>
      </c>
      <c r="BS13" s="61" t="s">
        <v>793</v>
      </c>
      <c r="BT13" s="60">
        <v>3.32E-3</v>
      </c>
      <c r="BU13" s="60">
        <v>6.7200000000000003E-3</v>
      </c>
      <c r="BV13" s="63" t="s">
        <v>680</v>
      </c>
      <c r="BW13" s="57"/>
    </row>
    <row r="14" spans="1:84">
      <c r="A14" s="45" t="s">
        <v>547</v>
      </c>
      <c r="B14" s="59"/>
      <c r="C14" s="60" t="s">
        <v>696</v>
      </c>
      <c r="D14" s="61">
        <v>1106</v>
      </c>
      <c r="E14" s="61" t="s">
        <v>867</v>
      </c>
      <c r="F14" s="62">
        <v>8.8899999999999998E-11</v>
      </c>
      <c r="G14" s="62">
        <v>5.3899999999999998E-9</v>
      </c>
      <c r="H14" s="63" t="s">
        <v>680</v>
      </c>
      <c r="I14" s="40"/>
      <c r="J14" s="82"/>
      <c r="K14" s="59"/>
      <c r="L14" s="60" t="s">
        <v>722</v>
      </c>
      <c r="M14" s="60" t="s">
        <v>723</v>
      </c>
      <c r="N14" s="61">
        <v>1568</v>
      </c>
      <c r="O14" s="61" t="s">
        <v>841</v>
      </c>
      <c r="P14" s="62">
        <v>1.51E-8</v>
      </c>
      <c r="Q14" s="62">
        <v>9.0800000000000006E-8</v>
      </c>
      <c r="R14" s="59"/>
      <c r="S14" s="45" t="s">
        <v>551</v>
      </c>
      <c r="T14" s="64"/>
      <c r="U14" s="60" t="s">
        <v>979</v>
      </c>
      <c r="V14" s="61">
        <v>159</v>
      </c>
      <c r="W14" s="61" t="s">
        <v>759</v>
      </c>
      <c r="X14" s="60">
        <v>1.5499999999999999E-3</v>
      </c>
      <c r="Y14" s="60">
        <v>4.3400000000000001E-3</v>
      </c>
      <c r="Z14" s="69" t="s">
        <v>960</v>
      </c>
      <c r="AA14" s="77"/>
      <c r="AB14" s="78"/>
      <c r="AC14" s="14"/>
      <c r="AD14" s="57" t="s">
        <v>439</v>
      </c>
      <c r="AE14" s="59"/>
      <c r="AF14" s="60" t="s">
        <v>1002</v>
      </c>
      <c r="AG14" s="61">
        <v>139</v>
      </c>
      <c r="AH14" s="61" t="s">
        <v>1003</v>
      </c>
      <c r="AI14" s="60">
        <v>2.0400000000000001E-3</v>
      </c>
      <c r="AJ14" s="60">
        <v>9.8600000000000007E-3</v>
      </c>
      <c r="AK14" s="70" t="s">
        <v>709</v>
      </c>
      <c r="AL14" s="72"/>
      <c r="AN14" s="57" t="s">
        <v>566</v>
      </c>
      <c r="AO14" s="58"/>
      <c r="AP14" s="47"/>
      <c r="AQ14" s="48" t="s">
        <v>721</v>
      </c>
      <c r="AR14" s="47"/>
      <c r="AS14" s="48" t="s">
        <v>675</v>
      </c>
      <c r="AT14" s="47"/>
      <c r="AU14" s="47"/>
      <c r="AV14" s="52"/>
      <c r="AW14" s="57" t="s">
        <v>508</v>
      </c>
      <c r="AX14" s="59"/>
      <c r="AY14" s="60" t="s">
        <v>686</v>
      </c>
      <c r="AZ14" s="61">
        <v>151</v>
      </c>
      <c r="BA14" s="61" t="s">
        <v>1054</v>
      </c>
      <c r="BB14" s="60">
        <v>1.85E-4</v>
      </c>
      <c r="BC14" s="60">
        <v>6.1700000000000004E-4</v>
      </c>
      <c r="BD14" s="63" t="s">
        <v>680</v>
      </c>
      <c r="BE14" s="80"/>
      <c r="BF14" s="82"/>
      <c r="BG14" s="85"/>
      <c r="BH14" s="74"/>
      <c r="BL14" s="74"/>
      <c r="BM14" s="74"/>
      <c r="BO14" s="57" t="s">
        <v>604</v>
      </c>
      <c r="BP14" s="59"/>
      <c r="BQ14" s="60" t="s">
        <v>706</v>
      </c>
      <c r="BR14" s="61">
        <v>96</v>
      </c>
      <c r="BS14" s="61" t="s">
        <v>793</v>
      </c>
      <c r="BT14" s="60">
        <v>3.46E-3</v>
      </c>
      <c r="BU14" s="60">
        <v>6.7200000000000003E-3</v>
      </c>
      <c r="BV14" s="63" t="s">
        <v>680</v>
      </c>
      <c r="BW14" s="57"/>
    </row>
    <row r="15" spans="1:84">
      <c r="A15" s="45" t="s">
        <v>452</v>
      </c>
      <c r="B15" s="59"/>
      <c r="C15" s="60" t="s">
        <v>868</v>
      </c>
      <c r="D15" s="61">
        <v>13</v>
      </c>
      <c r="E15" s="61" t="s">
        <v>869</v>
      </c>
      <c r="F15" s="62">
        <v>2.1199999999999999E-10</v>
      </c>
      <c r="G15" s="62">
        <v>9.6699999999999999E-9</v>
      </c>
      <c r="H15" s="63" t="s">
        <v>680</v>
      </c>
      <c r="I15" s="40"/>
      <c r="J15" s="82"/>
      <c r="K15" s="59"/>
      <c r="L15" s="60" t="s">
        <v>728</v>
      </c>
      <c r="M15" s="60" t="s">
        <v>723</v>
      </c>
      <c r="N15" s="61">
        <v>544</v>
      </c>
      <c r="O15" s="61" t="s">
        <v>962</v>
      </c>
      <c r="P15" s="62">
        <v>2.0499999999999999E-6</v>
      </c>
      <c r="Q15" s="62">
        <v>6.1500000000000004E-6</v>
      </c>
      <c r="R15" s="59"/>
      <c r="S15" s="45" t="s">
        <v>649</v>
      </c>
      <c r="T15" s="64"/>
      <c r="U15" s="79" t="s">
        <v>980</v>
      </c>
      <c r="V15" s="61">
        <v>160</v>
      </c>
      <c r="W15" s="61" t="s">
        <v>759</v>
      </c>
      <c r="X15" s="60">
        <v>1.58E-3</v>
      </c>
      <c r="Y15" s="60">
        <v>4.3400000000000001E-3</v>
      </c>
      <c r="Z15" s="70" t="s">
        <v>709</v>
      </c>
      <c r="AA15" s="77"/>
      <c r="AB15" s="78"/>
      <c r="AC15" s="16"/>
      <c r="AD15" s="57" t="s">
        <v>530</v>
      </c>
      <c r="AE15" s="59"/>
      <c r="AF15" s="60" t="s">
        <v>779</v>
      </c>
      <c r="AG15" s="61">
        <v>77</v>
      </c>
      <c r="AH15" s="61" t="s">
        <v>780</v>
      </c>
      <c r="AI15" s="60">
        <v>3.3E-3</v>
      </c>
      <c r="AJ15" s="60">
        <v>1.47E-2</v>
      </c>
      <c r="AK15" s="70" t="s">
        <v>709</v>
      </c>
      <c r="AL15" s="72"/>
      <c r="AN15" s="57" t="s">
        <v>578</v>
      </c>
      <c r="AO15" s="59"/>
      <c r="AP15" s="60" t="s">
        <v>722</v>
      </c>
      <c r="AQ15" s="60" t="s">
        <v>723</v>
      </c>
      <c r="AR15" s="61">
        <v>1568</v>
      </c>
      <c r="AS15" s="61" t="s">
        <v>1020</v>
      </c>
      <c r="AT15" s="62">
        <v>6.1400000000000002E-16</v>
      </c>
      <c r="AU15" s="62">
        <v>5.5300000000000003E-15</v>
      </c>
      <c r="AV15" s="59"/>
      <c r="AW15" s="57" t="s">
        <v>435</v>
      </c>
      <c r="AX15" s="59"/>
      <c r="AY15" s="60" t="s">
        <v>819</v>
      </c>
      <c r="AZ15" s="61">
        <v>186</v>
      </c>
      <c r="BA15" s="61" t="s">
        <v>778</v>
      </c>
      <c r="BB15" s="60">
        <v>4.1300000000000001E-4</v>
      </c>
      <c r="BC15" s="60">
        <v>1.2700000000000001E-3</v>
      </c>
      <c r="BD15" s="70" t="s">
        <v>709</v>
      </c>
      <c r="BE15" s="80"/>
      <c r="BF15" s="82"/>
      <c r="BG15" s="85"/>
      <c r="BH15" s="74"/>
      <c r="BJ15" s="64"/>
      <c r="BL15" s="74"/>
      <c r="BM15" s="74"/>
      <c r="BO15" s="57" t="s">
        <v>560</v>
      </c>
      <c r="BP15" s="59"/>
      <c r="BQ15" s="86" t="s">
        <v>905</v>
      </c>
      <c r="BR15" s="61">
        <v>107</v>
      </c>
      <c r="BS15" s="61" t="s">
        <v>794</v>
      </c>
      <c r="BT15" s="60">
        <v>4.28E-3</v>
      </c>
      <c r="BU15" s="60">
        <v>6.7200000000000003E-3</v>
      </c>
      <c r="BV15" s="70" t="s">
        <v>709</v>
      </c>
      <c r="BW15" s="57"/>
    </row>
    <row r="16" spans="1:84">
      <c r="A16" s="45" t="s">
        <v>575</v>
      </c>
      <c r="B16" s="59"/>
      <c r="C16" s="60" t="s">
        <v>703</v>
      </c>
      <c r="D16" s="61">
        <v>1235</v>
      </c>
      <c r="E16" s="61" t="s">
        <v>870</v>
      </c>
      <c r="F16" s="62">
        <v>1.32E-9</v>
      </c>
      <c r="G16" s="62">
        <v>4.8100000000000001E-8</v>
      </c>
      <c r="H16" s="63" t="s">
        <v>680</v>
      </c>
      <c r="I16" s="40"/>
      <c r="J16" s="82"/>
      <c r="K16" s="59"/>
      <c r="L16" s="60" t="s">
        <v>724</v>
      </c>
      <c r="M16" s="60" t="s">
        <v>723</v>
      </c>
      <c r="N16" s="61">
        <v>6038</v>
      </c>
      <c r="O16" s="61" t="s">
        <v>963</v>
      </c>
      <c r="P16" s="62">
        <v>2.87E-5</v>
      </c>
      <c r="Q16" s="62">
        <v>4.8900000000000003E-5</v>
      </c>
      <c r="R16" s="59"/>
      <c r="S16" s="45" t="s">
        <v>631</v>
      </c>
      <c r="T16" s="64"/>
      <c r="U16" s="74"/>
      <c r="V16" s="74"/>
      <c r="W16" s="44"/>
      <c r="X16" s="44"/>
      <c r="Y16" s="75"/>
      <c r="Z16" s="75"/>
      <c r="AA16" s="81"/>
      <c r="AB16" s="87"/>
      <c r="AC16" s="16"/>
      <c r="AD16" s="57" t="s">
        <v>623</v>
      </c>
      <c r="AE16" s="59"/>
      <c r="AF16" s="60" t="s">
        <v>781</v>
      </c>
      <c r="AG16" s="61">
        <v>26</v>
      </c>
      <c r="AH16" s="61" t="s">
        <v>713</v>
      </c>
      <c r="AI16" s="60">
        <v>4.5300000000000002E-3</v>
      </c>
      <c r="AJ16" s="60">
        <v>1.8800000000000001E-2</v>
      </c>
      <c r="AK16" s="63" t="s">
        <v>680</v>
      </c>
      <c r="AL16" s="85"/>
      <c r="AN16" s="57" t="s">
        <v>612</v>
      </c>
      <c r="AO16" s="59"/>
      <c r="AP16" s="60" t="s">
        <v>726</v>
      </c>
      <c r="AQ16" s="60" t="s">
        <v>727</v>
      </c>
      <c r="AR16" s="61">
        <v>6596</v>
      </c>
      <c r="AS16" s="61" t="s">
        <v>1046</v>
      </c>
      <c r="AT16" s="62">
        <v>3.8500000000000003E-11</v>
      </c>
      <c r="AU16" s="62">
        <v>1.7700000000000001E-9</v>
      </c>
      <c r="AV16" s="59"/>
      <c r="AW16" s="57" t="s">
        <v>516</v>
      </c>
      <c r="AX16" s="59"/>
      <c r="AY16" s="60" t="s">
        <v>1055</v>
      </c>
      <c r="AZ16" s="61">
        <v>17</v>
      </c>
      <c r="BA16" s="61" t="s">
        <v>774</v>
      </c>
      <c r="BB16" s="60">
        <v>4.84E-4</v>
      </c>
      <c r="BC16" s="60">
        <v>1.3799999999999999E-3</v>
      </c>
      <c r="BD16" s="63" t="s">
        <v>680</v>
      </c>
      <c r="BE16" s="80"/>
      <c r="BF16" s="82"/>
      <c r="BG16" s="85"/>
      <c r="BH16" s="74"/>
      <c r="BJ16" s="64"/>
      <c r="BL16" s="74"/>
      <c r="BM16" s="74"/>
      <c r="BO16" s="57" t="s">
        <v>602</v>
      </c>
      <c r="BP16" s="59"/>
      <c r="BQ16" s="60" t="s">
        <v>1083</v>
      </c>
      <c r="BR16" s="61">
        <v>108</v>
      </c>
      <c r="BS16" s="61" t="s">
        <v>794</v>
      </c>
      <c r="BT16" s="60">
        <v>4.28E-3</v>
      </c>
      <c r="BU16" s="60">
        <v>6.7200000000000003E-3</v>
      </c>
      <c r="BV16" s="63" t="s">
        <v>680</v>
      </c>
      <c r="BW16" s="57"/>
    </row>
    <row r="17" spans="1:75">
      <c r="A17" s="45" t="s">
        <v>463</v>
      </c>
      <c r="B17" s="59"/>
      <c r="C17" s="60" t="s">
        <v>871</v>
      </c>
      <c r="D17" s="61">
        <v>35</v>
      </c>
      <c r="E17" s="61" t="s">
        <v>872</v>
      </c>
      <c r="F17" s="62">
        <v>5.0300000000000002E-9</v>
      </c>
      <c r="G17" s="62">
        <v>1.5200000000000001E-7</v>
      </c>
      <c r="H17" s="63" t="s">
        <v>680</v>
      </c>
      <c r="I17" s="40"/>
      <c r="J17" s="82"/>
      <c r="K17" s="59"/>
      <c r="L17" s="60" t="s">
        <v>725</v>
      </c>
      <c r="M17" s="60" t="s">
        <v>723</v>
      </c>
      <c r="N17" s="61">
        <v>6124</v>
      </c>
      <c r="O17" s="61" t="s">
        <v>963</v>
      </c>
      <c r="P17" s="62">
        <v>3.26E-5</v>
      </c>
      <c r="Q17" s="62">
        <v>4.8900000000000003E-5</v>
      </c>
      <c r="R17" s="59"/>
      <c r="S17" s="45" t="s">
        <v>570</v>
      </c>
      <c r="T17" s="64"/>
      <c r="U17" s="74"/>
      <c r="V17" s="74"/>
      <c r="W17" s="44"/>
      <c r="X17" s="44"/>
      <c r="Y17" s="75"/>
      <c r="Z17" s="75"/>
      <c r="AA17" s="77"/>
      <c r="AB17" s="78"/>
      <c r="AC17" s="16"/>
      <c r="AD17" s="57" t="s">
        <v>554</v>
      </c>
      <c r="AE17" s="59"/>
      <c r="AF17" s="60" t="s">
        <v>777</v>
      </c>
      <c r="AG17" s="61">
        <v>179</v>
      </c>
      <c r="AH17" s="61" t="s">
        <v>778</v>
      </c>
      <c r="AI17" s="60">
        <v>4.96E-3</v>
      </c>
      <c r="AJ17" s="60">
        <v>1.9199999999999998E-2</v>
      </c>
      <c r="AK17" s="70" t="s">
        <v>709</v>
      </c>
      <c r="AL17" s="85"/>
      <c r="AN17" s="57" t="s">
        <v>622</v>
      </c>
      <c r="AO17" s="59"/>
      <c r="AP17" s="60" t="s">
        <v>724</v>
      </c>
      <c r="AQ17" s="60" t="s">
        <v>723</v>
      </c>
      <c r="AR17" s="61">
        <v>6038</v>
      </c>
      <c r="AS17" s="61" t="s">
        <v>982</v>
      </c>
      <c r="AT17" s="62">
        <v>1.2E-10</v>
      </c>
      <c r="AU17" s="62">
        <v>5.0200000000000002E-10</v>
      </c>
      <c r="AV17" s="59"/>
      <c r="AW17" s="57" t="s">
        <v>503</v>
      </c>
      <c r="AX17" s="59"/>
      <c r="AY17" s="60" t="s">
        <v>679</v>
      </c>
      <c r="AZ17" s="61">
        <v>1372</v>
      </c>
      <c r="BA17" s="61" t="s">
        <v>1056</v>
      </c>
      <c r="BB17" s="60">
        <v>6.8800000000000003E-4</v>
      </c>
      <c r="BC17" s="60">
        <v>1.75E-3</v>
      </c>
      <c r="BD17" s="63" t="s">
        <v>680</v>
      </c>
      <c r="BE17" s="80"/>
      <c r="BF17" s="82"/>
      <c r="BG17" s="85"/>
      <c r="BH17" s="74"/>
      <c r="BJ17" s="64"/>
      <c r="BL17" s="74"/>
      <c r="BM17" s="74"/>
      <c r="BO17" s="57"/>
      <c r="BP17" s="59"/>
      <c r="BQ17" s="60" t="s">
        <v>1084</v>
      </c>
      <c r="BR17" s="61">
        <v>111</v>
      </c>
      <c r="BS17" s="61" t="s">
        <v>795</v>
      </c>
      <c r="BT17" s="60">
        <v>4.5199999999999997E-3</v>
      </c>
      <c r="BU17" s="60">
        <v>6.7200000000000003E-3</v>
      </c>
      <c r="BV17" s="63" t="s">
        <v>680</v>
      </c>
      <c r="BW17" s="57"/>
    </row>
    <row r="18" spans="1:75">
      <c r="A18" s="45" t="s">
        <v>475</v>
      </c>
      <c r="B18" s="59"/>
      <c r="C18" s="60" t="s">
        <v>681</v>
      </c>
      <c r="D18" s="61">
        <v>270</v>
      </c>
      <c r="E18" s="61" t="s">
        <v>878</v>
      </c>
      <c r="F18" s="62">
        <v>5.8899999999999999E-7</v>
      </c>
      <c r="G18" s="62">
        <v>9.7399999999999999E-6</v>
      </c>
      <c r="H18" s="63" t="s">
        <v>680</v>
      </c>
      <c r="I18" s="40"/>
      <c r="J18" s="82"/>
      <c r="K18" s="59"/>
      <c r="L18" s="60" t="s">
        <v>726</v>
      </c>
      <c r="M18" s="60" t="s">
        <v>727</v>
      </c>
      <c r="N18" s="61">
        <v>6596</v>
      </c>
      <c r="O18" s="61" t="s">
        <v>963</v>
      </c>
      <c r="P18" s="62">
        <v>6.41E-5</v>
      </c>
      <c r="Q18" s="60">
        <v>1.67E-3</v>
      </c>
      <c r="R18" s="59"/>
      <c r="S18" s="45" t="s">
        <v>610</v>
      </c>
      <c r="T18" s="64"/>
      <c r="U18" s="74"/>
      <c r="V18" s="74"/>
      <c r="W18" s="44"/>
      <c r="X18" s="44"/>
      <c r="Y18" s="75"/>
      <c r="Z18" s="75"/>
      <c r="AA18" s="77"/>
      <c r="AB18" s="78"/>
      <c r="AC18" s="15"/>
      <c r="AD18" s="57" t="s">
        <v>417</v>
      </c>
      <c r="AE18" s="59"/>
      <c r="AF18" s="60" t="s">
        <v>782</v>
      </c>
      <c r="AG18" s="61">
        <v>31</v>
      </c>
      <c r="AH18" s="61" t="s">
        <v>775</v>
      </c>
      <c r="AI18" s="60">
        <v>6.4000000000000003E-3</v>
      </c>
      <c r="AJ18" s="60">
        <v>2.3199999999999998E-2</v>
      </c>
      <c r="AK18" s="63" t="s">
        <v>680</v>
      </c>
      <c r="AL18" s="85"/>
      <c r="AN18" s="57" t="s">
        <v>570</v>
      </c>
      <c r="AO18" s="59"/>
      <c r="AP18" s="60" t="s">
        <v>725</v>
      </c>
      <c r="AQ18" s="60" t="s">
        <v>723</v>
      </c>
      <c r="AR18" s="61">
        <v>6124</v>
      </c>
      <c r="AS18" s="61" t="s">
        <v>982</v>
      </c>
      <c r="AT18" s="62">
        <v>1.6699999999999999E-10</v>
      </c>
      <c r="AU18" s="62">
        <v>5.0200000000000002E-10</v>
      </c>
      <c r="AV18" s="59"/>
      <c r="AW18" s="57" t="s">
        <v>632</v>
      </c>
      <c r="AX18" s="59"/>
      <c r="AY18" s="60" t="s">
        <v>714</v>
      </c>
      <c r="AZ18" s="61">
        <v>213</v>
      </c>
      <c r="BA18" s="61" t="s">
        <v>715</v>
      </c>
      <c r="BB18" s="60">
        <v>7.0200000000000004E-4</v>
      </c>
      <c r="BC18" s="60">
        <v>1.75E-3</v>
      </c>
      <c r="BD18" s="63" t="s">
        <v>680</v>
      </c>
      <c r="BE18" s="80"/>
      <c r="BF18" s="82">
        <v>8</v>
      </c>
      <c r="BG18" s="85"/>
      <c r="BH18" s="74"/>
      <c r="BL18" s="44"/>
      <c r="BO18" s="57">
        <v>15</v>
      </c>
      <c r="BP18" s="59"/>
      <c r="BQ18" s="60" t="s">
        <v>692</v>
      </c>
      <c r="BR18" s="61">
        <v>112</v>
      </c>
      <c r="BS18" s="61" t="s">
        <v>795</v>
      </c>
      <c r="BT18" s="60">
        <v>4.5999999999999999E-3</v>
      </c>
      <c r="BU18" s="60">
        <v>6.7200000000000003E-3</v>
      </c>
      <c r="BV18" s="63" t="s">
        <v>680</v>
      </c>
      <c r="BW18" s="57">
        <v>7</v>
      </c>
    </row>
    <row r="19" spans="1:75">
      <c r="A19" s="45" t="s">
        <v>587</v>
      </c>
      <c r="B19" s="59"/>
      <c r="C19" s="60" t="s">
        <v>682</v>
      </c>
      <c r="D19" s="61">
        <v>270</v>
      </c>
      <c r="E19" s="61" t="s">
        <v>878</v>
      </c>
      <c r="F19" s="62">
        <v>5.8899999999999999E-7</v>
      </c>
      <c r="G19" s="62">
        <v>9.7399999999999999E-6</v>
      </c>
      <c r="H19" s="63" t="s">
        <v>680</v>
      </c>
      <c r="I19" s="40"/>
      <c r="J19" s="82"/>
      <c r="K19" s="59"/>
      <c r="L19" s="60" t="s">
        <v>733</v>
      </c>
      <c r="M19" s="60" t="s">
        <v>723</v>
      </c>
      <c r="N19" s="61">
        <v>655</v>
      </c>
      <c r="O19" s="61" t="s">
        <v>839</v>
      </c>
      <c r="P19" s="60">
        <v>1.46E-4</v>
      </c>
      <c r="Q19" s="60">
        <v>1.75E-4</v>
      </c>
      <c r="R19" s="59"/>
      <c r="S19" s="45" t="s">
        <v>556</v>
      </c>
      <c r="T19" s="64"/>
      <c r="U19" s="74"/>
      <c r="V19" s="74"/>
      <c r="W19" s="44"/>
      <c r="X19" s="44"/>
      <c r="Y19" s="75"/>
      <c r="Z19" s="75"/>
      <c r="AA19" s="77"/>
      <c r="AB19" s="78"/>
      <c r="AD19" s="57" t="s">
        <v>437</v>
      </c>
      <c r="AE19" s="59"/>
      <c r="AF19" s="60" t="s">
        <v>892</v>
      </c>
      <c r="AG19" s="61">
        <v>37</v>
      </c>
      <c r="AH19" s="61" t="s">
        <v>1004</v>
      </c>
      <c r="AI19" s="60">
        <v>9.0299999999999998E-3</v>
      </c>
      <c r="AJ19" s="60">
        <v>3.0800000000000001E-2</v>
      </c>
      <c r="AK19" s="70" t="s">
        <v>709</v>
      </c>
      <c r="AL19" s="85"/>
      <c r="AN19" s="57" t="s">
        <v>520</v>
      </c>
      <c r="AO19" s="59"/>
      <c r="AP19" s="60" t="s">
        <v>728</v>
      </c>
      <c r="AQ19" s="60" t="s">
        <v>723</v>
      </c>
      <c r="AR19" s="61">
        <v>544</v>
      </c>
      <c r="AS19" s="61" t="s">
        <v>1047</v>
      </c>
      <c r="AT19" s="62">
        <v>2.2300000000000001E-8</v>
      </c>
      <c r="AU19" s="62">
        <v>5.0099999999999999E-8</v>
      </c>
      <c r="AV19" s="59"/>
      <c r="AW19" s="57" t="s">
        <v>549</v>
      </c>
      <c r="AX19" s="59"/>
      <c r="AY19" s="60" t="s">
        <v>696</v>
      </c>
      <c r="AZ19" s="61">
        <v>1106</v>
      </c>
      <c r="BA19" s="61" t="s">
        <v>1057</v>
      </c>
      <c r="BB19" s="60">
        <v>7.9100000000000004E-4</v>
      </c>
      <c r="BC19" s="60">
        <v>1.8600000000000001E-3</v>
      </c>
      <c r="BD19" s="63" t="s">
        <v>680</v>
      </c>
      <c r="BE19" s="80"/>
      <c r="BF19" s="82"/>
      <c r="BG19" s="85"/>
      <c r="BH19" s="74"/>
      <c r="BJ19" s="64"/>
      <c r="BL19" s="74"/>
      <c r="BO19" s="57"/>
      <c r="BP19" s="59"/>
      <c r="BQ19" s="60" t="s">
        <v>693</v>
      </c>
      <c r="BR19" s="61">
        <v>114</v>
      </c>
      <c r="BS19" s="61" t="s">
        <v>795</v>
      </c>
      <c r="BT19" s="60">
        <v>4.7600000000000003E-3</v>
      </c>
      <c r="BU19" s="60">
        <v>6.7200000000000003E-3</v>
      </c>
      <c r="BV19" s="63" t="s">
        <v>680</v>
      </c>
      <c r="BW19" s="57"/>
    </row>
    <row r="20" spans="1:75">
      <c r="A20" s="45" t="s">
        <v>542</v>
      </c>
      <c r="B20" s="59"/>
      <c r="C20" s="60" t="s">
        <v>683</v>
      </c>
      <c r="D20" s="61">
        <v>48</v>
      </c>
      <c r="E20" s="61" t="s">
        <v>822</v>
      </c>
      <c r="F20" s="62">
        <v>1.24E-6</v>
      </c>
      <c r="G20" s="62">
        <v>1.88E-5</v>
      </c>
      <c r="H20" s="63" t="s">
        <v>680</v>
      </c>
      <c r="I20" s="40"/>
      <c r="J20" s="82"/>
      <c r="K20" s="59"/>
      <c r="L20" s="60" t="s">
        <v>964</v>
      </c>
      <c r="M20" s="60" t="s">
        <v>727</v>
      </c>
      <c r="N20" s="61">
        <v>107</v>
      </c>
      <c r="O20" s="61" t="s">
        <v>794</v>
      </c>
      <c r="P20" s="60">
        <v>1.08E-3</v>
      </c>
      <c r="Q20" s="60">
        <v>1.4E-2</v>
      </c>
      <c r="R20" s="59"/>
      <c r="S20" s="45" t="s">
        <v>532</v>
      </c>
      <c r="T20" s="64"/>
      <c r="U20" s="74"/>
      <c r="V20" s="74"/>
      <c r="W20" s="44"/>
      <c r="X20" s="44"/>
      <c r="Y20" s="75"/>
      <c r="Z20" s="75"/>
      <c r="AA20" s="77"/>
      <c r="AB20" s="78"/>
      <c r="AD20" s="57" t="s">
        <v>593</v>
      </c>
      <c r="AE20" s="49"/>
      <c r="AF20" s="39"/>
      <c r="AG20" s="39"/>
      <c r="AH20" s="39"/>
      <c r="AI20" s="39"/>
      <c r="AJ20" s="39"/>
      <c r="AK20" s="39"/>
      <c r="AL20" s="85"/>
      <c r="AN20" s="57" t="s">
        <v>610</v>
      </c>
      <c r="AO20" s="59"/>
      <c r="AP20" s="60" t="s">
        <v>732</v>
      </c>
      <c r="AQ20" s="60" t="s">
        <v>727</v>
      </c>
      <c r="AR20" s="61">
        <v>10333</v>
      </c>
      <c r="AS20" s="61" t="s">
        <v>1048</v>
      </c>
      <c r="AT20" s="62">
        <v>8.9000000000000003E-8</v>
      </c>
      <c r="AU20" s="62">
        <v>2.0499999999999999E-6</v>
      </c>
      <c r="AV20" s="59"/>
      <c r="AW20" s="57" t="s">
        <v>376</v>
      </c>
      <c r="AX20" s="59"/>
      <c r="AY20" s="60" t="s">
        <v>781</v>
      </c>
      <c r="AZ20" s="61">
        <v>26</v>
      </c>
      <c r="BA20" s="61" t="s">
        <v>713</v>
      </c>
      <c r="BB20" s="60">
        <v>1.14E-3</v>
      </c>
      <c r="BC20" s="60">
        <v>2.4499999999999999E-3</v>
      </c>
      <c r="BD20" s="63" t="s">
        <v>680</v>
      </c>
      <c r="BE20" s="80"/>
      <c r="BF20" s="82"/>
      <c r="BG20" s="85"/>
      <c r="BH20" s="74"/>
      <c r="BJ20" s="64"/>
      <c r="BL20" s="44"/>
      <c r="BO20" s="57"/>
      <c r="BP20" s="59"/>
      <c r="BQ20" s="60" t="s">
        <v>832</v>
      </c>
      <c r="BR20" s="61">
        <v>161</v>
      </c>
      <c r="BS20" s="61" t="s">
        <v>1085</v>
      </c>
      <c r="BT20" s="60">
        <v>9.4500000000000001E-3</v>
      </c>
      <c r="BU20" s="60">
        <v>1.26E-2</v>
      </c>
      <c r="BV20" s="63" t="s">
        <v>680</v>
      </c>
      <c r="BW20" s="57"/>
    </row>
    <row r="21" spans="1:75">
      <c r="A21" s="45" t="s">
        <v>518</v>
      </c>
      <c r="B21" s="59"/>
      <c r="C21" s="60" t="s">
        <v>688</v>
      </c>
      <c r="D21" s="61">
        <v>40</v>
      </c>
      <c r="E21" s="61" t="s">
        <v>801</v>
      </c>
      <c r="F21" s="62">
        <v>8.8300000000000002E-6</v>
      </c>
      <c r="G21" s="60">
        <v>1.15E-4</v>
      </c>
      <c r="H21" s="63" t="s">
        <v>680</v>
      </c>
      <c r="I21" s="40"/>
      <c r="J21" s="82"/>
      <c r="K21" s="59"/>
      <c r="L21" s="60" t="s">
        <v>729</v>
      </c>
      <c r="M21" s="60" t="s">
        <v>730</v>
      </c>
      <c r="N21" s="61">
        <v>5241</v>
      </c>
      <c r="O21" s="61" t="s">
        <v>965</v>
      </c>
      <c r="P21" s="60">
        <v>2.2899999999999999E-3</v>
      </c>
      <c r="Q21" s="60">
        <v>1.49E-2</v>
      </c>
      <c r="R21" s="59"/>
      <c r="S21" s="45" t="s">
        <v>609</v>
      </c>
      <c r="T21" s="49"/>
      <c r="U21" s="49"/>
      <c r="V21" s="49"/>
      <c r="W21" s="49"/>
      <c r="X21" s="49"/>
      <c r="Y21" s="49"/>
      <c r="Z21" s="49"/>
      <c r="AA21" s="49"/>
      <c r="AB21" s="78"/>
      <c r="AD21" s="57" t="s">
        <v>392</v>
      </c>
      <c r="AE21" s="85"/>
      <c r="AF21" s="74"/>
      <c r="AG21" s="74"/>
      <c r="AH21" s="44"/>
      <c r="AI21" s="44"/>
      <c r="AJ21" s="74"/>
      <c r="AK21" s="74"/>
      <c r="AL21" s="85"/>
      <c r="AN21" s="57" t="s">
        <v>647</v>
      </c>
      <c r="AO21" s="59"/>
      <c r="AP21" s="60" t="s">
        <v>734</v>
      </c>
      <c r="AQ21" s="60" t="s">
        <v>727</v>
      </c>
      <c r="AR21" s="61">
        <v>10852</v>
      </c>
      <c r="AS21" s="61" t="s">
        <v>1049</v>
      </c>
      <c r="AT21" s="62">
        <v>3.1899999999999998E-7</v>
      </c>
      <c r="AU21" s="62">
        <v>3.9400000000000004E-6</v>
      </c>
      <c r="AV21" s="59"/>
      <c r="AW21" s="57" t="s">
        <v>443</v>
      </c>
      <c r="AX21" s="59"/>
      <c r="AY21" s="60" t="s">
        <v>716</v>
      </c>
      <c r="AZ21" s="61">
        <v>244</v>
      </c>
      <c r="BA21" s="61" t="s">
        <v>717</v>
      </c>
      <c r="BB21" s="60">
        <v>1.16E-3</v>
      </c>
      <c r="BC21" s="60">
        <v>2.4499999999999999E-3</v>
      </c>
      <c r="BD21" s="63" t="s">
        <v>680</v>
      </c>
      <c r="BE21" s="80"/>
      <c r="BF21" s="82"/>
      <c r="BG21" s="85"/>
      <c r="BH21" s="74"/>
      <c r="BL21" s="74"/>
      <c r="BO21" s="57"/>
      <c r="BQ21" s="39"/>
      <c r="BR21" s="39"/>
      <c r="BS21" s="39"/>
      <c r="BT21" s="39"/>
      <c r="BU21" s="39"/>
      <c r="BV21" s="39"/>
      <c r="BW21" s="57"/>
    </row>
    <row r="22" spans="1:75">
      <c r="A22" s="45" t="s">
        <v>439</v>
      </c>
      <c r="B22" s="59"/>
      <c r="C22" s="60" t="s">
        <v>689</v>
      </c>
      <c r="D22" s="61">
        <v>42</v>
      </c>
      <c r="E22" s="61" t="s">
        <v>823</v>
      </c>
      <c r="F22" s="62">
        <v>1.1399999999999999E-5</v>
      </c>
      <c r="G22" s="60">
        <v>1.2899999999999999E-4</v>
      </c>
      <c r="H22" s="63" t="s">
        <v>680</v>
      </c>
      <c r="I22" s="40"/>
      <c r="J22" s="82"/>
      <c r="K22" s="59"/>
      <c r="L22" s="60" t="s">
        <v>732</v>
      </c>
      <c r="M22" s="60" t="s">
        <v>727</v>
      </c>
      <c r="N22" s="61">
        <v>10333</v>
      </c>
      <c r="O22" s="61" t="s">
        <v>963</v>
      </c>
      <c r="P22" s="60">
        <v>3.64E-3</v>
      </c>
      <c r="Q22" s="60">
        <v>2.81E-2</v>
      </c>
      <c r="R22" s="59"/>
      <c r="S22" s="45" t="s">
        <v>591</v>
      </c>
      <c r="T22" s="51"/>
      <c r="U22" s="47" t="s">
        <v>719</v>
      </c>
      <c r="V22" s="48" t="s">
        <v>720</v>
      </c>
      <c r="W22" s="47" t="s">
        <v>673</v>
      </c>
      <c r="X22" s="48" t="s">
        <v>674</v>
      </c>
      <c r="Y22" s="47" t="s">
        <v>676</v>
      </c>
      <c r="Z22" s="47" t="s">
        <v>677</v>
      </c>
      <c r="AA22" s="52"/>
      <c r="AB22" s="78"/>
      <c r="AD22" s="57" t="s">
        <v>487</v>
      </c>
      <c r="AE22" s="85"/>
      <c r="AF22" s="74"/>
      <c r="AG22" s="74"/>
      <c r="AH22" s="44"/>
      <c r="AI22" s="44"/>
      <c r="AJ22" s="74"/>
      <c r="AK22" s="74"/>
      <c r="AL22" s="85"/>
      <c r="AN22" s="57" t="s">
        <v>591</v>
      </c>
      <c r="AO22" s="59"/>
      <c r="AP22" s="60" t="s">
        <v>735</v>
      </c>
      <c r="AQ22" s="60" t="s">
        <v>727</v>
      </c>
      <c r="AR22" s="61">
        <v>10884</v>
      </c>
      <c r="AS22" s="61" t="s">
        <v>1049</v>
      </c>
      <c r="AT22" s="62">
        <v>3.4299999999999999E-7</v>
      </c>
      <c r="AU22" s="62">
        <v>3.9400000000000004E-6</v>
      </c>
      <c r="AV22" s="59"/>
      <c r="AW22" s="57" t="s">
        <v>545</v>
      </c>
      <c r="AX22" s="59"/>
      <c r="AY22" s="60" t="s">
        <v>817</v>
      </c>
      <c r="AZ22" s="61">
        <v>27</v>
      </c>
      <c r="BA22" s="61" t="s">
        <v>818</v>
      </c>
      <c r="BB22" s="60">
        <v>1.23E-3</v>
      </c>
      <c r="BC22" s="60">
        <v>2.47E-3</v>
      </c>
      <c r="BD22" s="63" t="s">
        <v>680</v>
      </c>
      <c r="BE22" s="80"/>
      <c r="BF22" s="82"/>
      <c r="BG22" s="85"/>
      <c r="BH22" s="74"/>
      <c r="BL22" s="88"/>
      <c r="BM22" s="88"/>
      <c r="BO22" s="57"/>
      <c r="BQ22" s="88"/>
      <c r="BR22" s="88"/>
      <c r="BS22" s="88"/>
      <c r="BW22" s="57"/>
    </row>
    <row r="23" spans="1:75">
      <c r="A23" s="45" t="s">
        <v>530</v>
      </c>
      <c r="B23" s="59"/>
      <c r="C23" s="60" t="s">
        <v>690</v>
      </c>
      <c r="D23" s="61">
        <v>42</v>
      </c>
      <c r="E23" s="61" t="s">
        <v>823</v>
      </c>
      <c r="F23" s="62">
        <v>1.1399999999999999E-5</v>
      </c>
      <c r="G23" s="60">
        <v>1.2899999999999999E-4</v>
      </c>
      <c r="H23" s="63" t="s">
        <v>680</v>
      </c>
      <c r="I23" s="40"/>
      <c r="J23" s="82"/>
      <c r="K23" s="59"/>
      <c r="L23" s="60" t="s">
        <v>755</v>
      </c>
      <c r="M23" s="60" t="s">
        <v>730</v>
      </c>
      <c r="N23" s="61">
        <v>202</v>
      </c>
      <c r="O23" s="61" t="s">
        <v>966</v>
      </c>
      <c r="P23" s="60">
        <v>3.7399999999999998E-3</v>
      </c>
      <c r="Q23" s="60">
        <v>1.49E-2</v>
      </c>
      <c r="R23" s="59"/>
      <c r="S23" s="45" t="s">
        <v>579</v>
      </c>
      <c r="T23" s="58"/>
      <c r="U23" s="47"/>
      <c r="V23" s="48" t="s">
        <v>721</v>
      </c>
      <c r="W23" s="47"/>
      <c r="X23" s="48" t="s">
        <v>675</v>
      </c>
      <c r="Y23" s="47"/>
      <c r="Z23" s="47"/>
      <c r="AA23" s="52"/>
      <c r="AB23" s="78"/>
      <c r="AD23" s="57" t="s">
        <v>423</v>
      </c>
      <c r="AE23" s="51"/>
      <c r="AF23" s="47" t="s">
        <v>719</v>
      </c>
      <c r="AG23" s="48" t="s">
        <v>720</v>
      </c>
      <c r="AH23" s="47" t="s">
        <v>673</v>
      </c>
      <c r="AI23" s="48" t="s">
        <v>674</v>
      </c>
      <c r="AJ23" s="47" t="s">
        <v>676</v>
      </c>
      <c r="AK23" s="47" t="s">
        <v>677</v>
      </c>
      <c r="AL23" s="52"/>
      <c r="AN23" s="57" t="s">
        <v>579</v>
      </c>
      <c r="AO23" s="59"/>
      <c r="AP23" s="60" t="s">
        <v>736</v>
      </c>
      <c r="AQ23" s="60" t="s">
        <v>727</v>
      </c>
      <c r="AR23" s="61">
        <v>11202</v>
      </c>
      <c r="AS23" s="61" t="s">
        <v>1049</v>
      </c>
      <c r="AT23" s="62">
        <v>7.2699999999999999E-7</v>
      </c>
      <c r="AU23" s="62">
        <v>6.6900000000000003E-6</v>
      </c>
      <c r="AV23" s="59"/>
      <c r="AW23" s="57" t="s">
        <v>586</v>
      </c>
      <c r="AX23" s="59"/>
      <c r="AY23" s="60" t="s">
        <v>1058</v>
      </c>
      <c r="AZ23" s="61">
        <v>28</v>
      </c>
      <c r="BA23" s="61" t="s">
        <v>805</v>
      </c>
      <c r="BB23" s="60">
        <v>1.33E-3</v>
      </c>
      <c r="BC23" s="60">
        <v>2.5300000000000001E-3</v>
      </c>
      <c r="BD23" s="63" t="s">
        <v>680</v>
      </c>
      <c r="BE23" s="80"/>
      <c r="BF23" s="82"/>
      <c r="BG23" s="85"/>
      <c r="BH23" s="74"/>
      <c r="BL23" s="89"/>
      <c r="BM23" s="88"/>
      <c r="BO23" s="57"/>
      <c r="BQ23" s="88"/>
      <c r="BR23" s="88"/>
      <c r="BS23" s="88"/>
      <c r="BW23" s="57"/>
    </row>
    <row r="24" spans="1:75">
      <c r="A24" s="45" t="s">
        <v>623</v>
      </c>
      <c r="B24" s="59"/>
      <c r="C24" s="60" t="s">
        <v>684</v>
      </c>
      <c r="D24" s="61">
        <v>24</v>
      </c>
      <c r="E24" s="61" t="s">
        <v>685</v>
      </c>
      <c r="F24" s="62">
        <v>2.12E-5</v>
      </c>
      <c r="G24" s="60">
        <v>2.1499999999999999E-4</v>
      </c>
      <c r="H24" s="63" t="s">
        <v>680</v>
      </c>
      <c r="I24" s="40"/>
      <c r="J24" s="82"/>
      <c r="K24" s="59"/>
      <c r="L24" s="60" t="s">
        <v>734</v>
      </c>
      <c r="M24" s="60" t="s">
        <v>727</v>
      </c>
      <c r="N24" s="61">
        <v>10852</v>
      </c>
      <c r="O24" s="61" t="s">
        <v>963</v>
      </c>
      <c r="P24" s="60">
        <v>5.6600000000000001E-3</v>
      </c>
      <c r="Q24" s="60">
        <v>2.81E-2</v>
      </c>
      <c r="R24" s="59"/>
      <c r="S24" s="45" t="s">
        <v>581</v>
      </c>
      <c r="T24" s="59"/>
      <c r="U24" s="60" t="s">
        <v>722</v>
      </c>
      <c r="V24" s="60" t="s">
        <v>723</v>
      </c>
      <c r="W24" s="61">
        <v>1568</v>
      </c>
      <c r="X24" s="61" t="s">
        <v>981</v>
      </c>
      <c r="Y24" s="62">
        <v>5.61E-15</v>
      </c>
      <c r="Z24" s="62">
        <v>5.6100000000000002E-14</v>
      </c>
      <c r="AA24" s="59"/>
      <c r="AB24" s="78"/>
      <c r="AD24" s="57" t="s">
        <v>501</v>
      </c>
      <c r="AE24" s="58"/>
      <c r="AF24" s="47"/>
      <c r="AG24" s="48" t="s">
        <v>721</v>
      </c>
      <c r="AH24" s="47"/>
      <c r="AI24" s="48" t="s">
        <v>675</v>
      </c>
      <c r="AJ24" s="47"/>
      <c r="AK24" s="47"/>
      <c r="AL24" s="52"/>
      <c r="AN24" s="57" t="s">
        <v>581</v>
      </c>
      <c r="AO24" s="59"/>
      <c r="AP24" s="60" t="s">
        <v>738</v>
      </c>
      <c r="AQ24" s="60" t="s">
        <v>727</v>
      </c>
      <c r="AR24" s="61">
        <v>11645</v>
      </c>
      <c r="AS24" s="61" t="s">
        <v>1049</v>
      </c>
      <c r="AT24" s="62">
        <v>2.0099999999999998E-6</v>
      </c>
      <c r="AU24" s="62">
        <v>1.5400000000000002E-5</v>
      </c>
      <c r="AV24" s="59"/>
      <c r="AW24" s="57" t="s">
        <v>521</v>
      </c>
      <c r="AX24" s="59"/>
      <c r="AY24" s="60" t="s">
        <v>782</v>
      </c>
      <c r="AZ24" s="61">
        <v>31</v>
      </c>
      <c r="BA24" s="61" t="s">
        <v>775</v>
      </c>
      <c r="BB24" s="60">
        <v>1.6299999999999999E-3</v>
      </c>
      <c r="BC24" s="60">
        <v>2.8600000000000001E-3</v>
      </c>
      <c r="BD24" s="63" t="s">
        <v>680</v>
      </c>
      <c r="BE24" s="80"/>
      <c r="BF24" s="82"/>
      <c r="BG24" s="85"/>
      <c r="BH24" s="74"/>
      <c r="BL24" s="74"/>
      <c r="BM24" s="74"/>
      <c r="BO24" s="57"/>
      <c r="BP24" s="51"/>
      <c r="BQ24" s="47" t="s">
        <v>719</v>
      </c>
      <c r="BR24" s="48" t="s">
        <v>720</v>
      </c>
      <c r="BS24" s="47" t="s">
        <v>673</v>
      </c>
      <c r="BT24" s="48" t="s">
        <v>674</v>
      </c>
      <c r="BU24" s="47" t="s">
        <v>676</v>
      </c>
      <c r="BV24" s="47" t="s">
        <v>677</v>
      </c>
      <c r="BW24" s="52"/>
    </row>
    <row r="25" spans="1:75">
      <c r="A25" s="45" t="s">
        <v>554</v>
      </c>
      <c r="B25" s="59"/>
      <c r="C25" s="60" t="s">
        <v>881</v>
      </c>
      <c r="D25" s="61">
        <v>2</v>
      </c>
      <c r="E25" s="61" t="s">
        <v>767</v>
      </c>
      <c r="F25" s="62">
        <v>5.2800000000000003E-5</v>
      </c>
      <c r="G25" s="60">
        <v>5.0500000000000002E-4</v>
      </c>
      <c r="H25" s="63" t="s">
        <v>680</v>
      </c>
      <c r="I25" s="40"/>
      <c r="J25" s="82"/>
      <c r="K25" s="59"/>
      <c r="L25" s="60" t="s">
        <v>735</v>
      </c>
      <c r="M25" s="60" t="s">
        <v>727</v>
      </c>
      <c r="N25" s="61">
        <v>10884</v>
      </c>
      <c r="O25" s="61" t="s">
        <v>963</v>
      </c>
      <c r="P25" s="60">
        <v>5.7999999999999996E-3</v>
      </c>
      <c r="Q25" s="60">
        <v>2.81E-2</v>
      </c>
      <c r="R25" s="59"/>
      <c r="S25" s="45" t="s">
        <v>589</v>
      </c>
      <c r="T25" s="59"/>
      <c r="U25" s="60" t="s">
        <v>724</v>
      </c>
      <c r="V25" s="60" t="s">
        <v>723</v>
      </c>
      <c r="W25" s="61">
        <v>6038</v>
      </c>
      <c r="X25" s="61" t="s">
        <v>982</v>
      </c>
      <c r="Y25" s="62">
        <v>1.32E-11</v>
      </c>
      <c r="Z25" s="62">
        <v>6.1700000000000004E-11</v>
      </c>
      <c r="AA25" s="59"/>
      <c r="AB25" s="78"/>
      <c r="AD25" s="57" t="s">
        <v>607</v>
      </c>
      <c r="AE25" s="59"/>
      <c r="AF25" s="60" t="s">
        <v>722</v>
      </c>
      <c r="AG25" s="60" t="s">
        <v>723</v>
      </c>
      <c r="AH25" s="61">
        <v>1568</v>
      </c>
      <c r="AI25" s="61" t="s">
        <v>1005</v>
      </c>
      <c r="AJ25" s="62">
        <v>1.01E-56</v>
      </c>
      <c r="AK25" s="62">
        <v>1.31E-55</v>
      </c>
      <c r="AL25" s="59"/>
      <c r="AN25" s="57" t="s">
        <v>546</v>
      </c>
      <c r="AO25" s="59"/>
      <c r="AP25" s="60" t="s">
        <v>739</v>
      </c>
      <c r="AQ25" s="60" t="s">
        <v>730</v>
      </c>
      <c r="AR25" s="61">
        <v>12746</v>
      </c>
      <c r="AS25" s="61" t="s">
        <v>1049</v>
      </c>
      <c r="AT25" s="62">
        <v>2.1100000000000001E-5</v>
      </c>
      <c r="AU25" s="60">
        <v>1.21E-4</v>
      </c>
      <c r="AV25" s="59"/>
      <c r="AW25" s="57" t="s">
        <v>528</v>
      </c>
      <c r="AX25" s="59"/>
      <c r="AY25" s="60" t="s">
        <v>703</v>
      </c>
      <c r="AZ25" s="61">
        <v>1235</v>
      </c>
      <c r="BA25" s="61" t="s">
        <v>1057</v>
      </c>
      <c r="BB25" s="60">
        <v>1.64E-3</v>
      </c>
      <c r="BC25" s="60">
        <v>2.8600000000000001E-3</v>
      </c>
      <c r="BD25" s="63" t="s">
        <v>680</v>
      </c>
      <c r="BE25" s="80"/>
      <c r="BF25" s="82"/>
      <c r="BG25" s="85"/>
      <c r="BH25" s="74"/>
      <c r="BL25" s="74"/>
      <c r="BM25" s="74"/>
      <c r="BO25" s="57"/>
      <c r="BP25" s="58"/>
      <c r="BQ25" s="47"/>
      <c r="BR25" s="48" t="s">
        <v>721</v>
      </c>
      <c r="BS25" s="47"/>
      <c r="BT25" s="48" t="s">
        <v>675</v>
      </c>
      <c r="BU25" s="47"/>
      <c r="BV25" s="47"/>
      <c r="BW25" s="52"/>
    </row>
    <row r="26" spans="1:75">
      <c r="A26" s="45" t="s">
        <v>417</v>
      </c>
      <c r="B26" s="59"/>
      <c r="C26" s="60" t="s">
        <v>686</v>
      </c>
      <c r="D26" s="61">
        <v>151</v>
      </c>
      <c r="E26" s="61" t="s">
        <v>824</v>
      </c>
      <c r="F26" s="60">
        <v>1.11E-4</v>
      </c>
      <c r="G26" s="60">
        <v>9.6500000000000004E-4</v>
      </c>
      <c r="H26" s="63" t="s">
        <v>680</v>
      </c>
      <c r="I26" s="40"/>
      <c r="J26" s="82"/>
      <c r="K26" s="59"/>
      <c r="L26" s="60" t="s">
        <v>736</v>
      </c>
      <c r="M26" s="60" t="s">
        <v>727</v>
      </c>
      <c r="N26" s="61">
        <v>11202</v>
      </c>
      <c r="O26" s="61" t="s">
        <v>963</v>
      </c>
      <c r="P26" s="60">
        <v>7.5199999999999998E-3</v>
      </c>
      <c r="Q26" s="60">
        <v>2.81E-2</v>
      </c>
      <c r="R26" s="59"/>
      <c r="S26" s="45" t="s">
        <v>546</v>
      </c>
      <c r="T26" s="59"/>
      <c r="U26" s="60" t="s">
        <v>725</v>
      </c>
      <c r="V26" s="60" t="s">
        <v>723</v>
      </c>
      <c r="W26" s="61">
        <v>6124</v>
      </c>
      <c r="X26" s="61" t="s">
        <v>982</v>
      </c>
      <c r="Y26" s="62">
        <v>1.8500000000000001E-11</v>
      </c>
      <c r="Z26" s="62">
        <v>6.1700000000000004E-11</v>
      </c>
      <c r="AA26" s="59"/>
      <c r="AB26" s="78"/>
      <c r="AD26" s="57" t="s">
        <v>565</v>
      </c>
      <c r="AE26" s="59"/>
      <c r="AF26" s="60" t="s">
        <v>724</v>
      </c>
      <c r="AG26" s="60" t="s">
        <v>723</v>
      </c>
      <c r="AH26" s="61">
        <v>6038</v>
      </c>
      <c r="AI26" s="61" t="s">
        <v>1006</v>
      </c>
      <c r="AJ26" s="62">
        <v>4.3799999999999996E-31</v>
      </c>
      <c r="AK26" s="62">
        <v>2.8499999999999999E-30</v>
      </c>
      <c r="AL26" s="59"/>
      <c r="AN26" s="57" t="s">
        <v>553</v>
      </c>
      <c r="AO26" s="59"/>
      <c r="AP26" s="60" t="s">
        <v>740</v>
      </c>
      <c r="AQ26" s="60" t="s">
        <v>730</v>
      </c>
      <c r="AR26" s="61">
        <v>12763</v>
      </c>
      <c r="AS26" s="61" t="s">
        <v>1049</v>
      </c>
      <c r="AT26" s="62">
        <v>2.19E-5</v>
      </c>
      <c r="AU26" s="60">
        <v>1.21E-4</v>
      </c>
      <c r="AV26" s="59"/>
      <c r="AW26" s="57" t="s">
        <v>539</v>
      </c>
      <c r="AX26" s="59"/>
      <c r="AY26" s="60" t="s">
        <v>832</v>
      </c>
      <c r="AZ26" s="61">
        <v>161</v>
      </c>
      <c r="BA26" s="61" t="s">
        <v>759</v>
      </c>
      <c r="BB26" s="60">
        <v>3.6099999999999999E-3</v>
      </c>
      <c r="BC26" s="60">
        <v>6.0099999999999997E-3</v>
      </c>
      <c r="BD26" s="63" t="s">
        <v>680</v>
      </c>
      <c r="BE26" s="80"/>
      <c r="BF26" s="82"/>
      <c r="BG26" s="85"/>
      <c r="BH26" s="74"/>
      <c r="BL26" s="74"/>
      <c r="BM26" s="74"/>
      <c r="BO26" s="57"/>
      <c r="BP26" s="59"/>
      <c r="BQ26" s="60" t="s">
        <v>731</v>
      </c>
      <c r="BR26" s="60" t="s">
        <v>730</v>
      </c>
      <c r="BS26" s="61">
        <v>85</v>
      </c>
      <c r="BT26" s="61" t="s">
        <v>1086</v>
      </c>
      <c r="BU26" s="62">
        <v>1.8800000000000001E-9</v>
      </c>
      <c r="BV26" s="62">
        <v>2.07E-8</v>
      </c>
      <c r="BW26" s="59"/>
    </row>
    <row r="27" spans="1:75">
      <c r="A27" s="45" t="s">
        <v>469</v>
      </c>
      <c r="B27" s="59"/>
      <c r="C27" s="60" t="s">
        <v>691</v>
      </c>
      <c r="D27" s="61">
        <v>109</v>
      </c>
      <c r="E27" s="61" t="s">
        <v>825</v>
      </c>
      <c r="F27" s="60">
        <v>1.36E-4</v>
      </c>
      <c r="G27" s="60">
        <v>1.1199999999999999E-3</v>
      </c>
      <c r="H27" s="63" t="s">
        <v>680</v>
      </c>
      <c r="I27" s="40"/>
      <c r="J27" s="82"/>
      <c r="K27" s="59"/>
      <c r="L27" s="60" t="s">
        <v>967</v>
      </c>
      <c r="M27" s="60" t="s">
        <v>727</v>
      </c>
      <c r="N27" s="61">
        <v>931</v>
      </c>
      <c r="O27" s="61" t="s">
        <v>968</v>
      </c>
      <c r="P27" s="60">
        <v>7.5799999999999999E-3</v>
      </c>
      <c r="Q27" s="60">
        <v>2.81E-2</v>
      </c>
      <c r="R27" s="59"/>
      <c r="S27" s="45" t="s">
        <v>560</v>
      </c>
      <c r="T27" s="59"/>
      <c r="U27" s="60" t="s">
        <v>728</v>
      </c>
      <c r="V27" s="60" t="s">
        <v>723</v>
      </c>
      <c r="W27" s="61">
        <v>544</v>
      </c>
      <c r="X27" s="61" t="s">
        <v>983</v>
      </c>
      <c r="Y27" s="62">
        <v>6.8000000000000003E-10</v>
      </c>
      <c r="Z27" s="62">
        <v>1.6999999999999999E-9</v>
      </c>
      <c r="AA27" s="59"/>
      <c r="AB27" s="78"/>
      <c r="AD27" s="57" t="s">
        <v>384</v>
      </c>
      <c r="AE27" s="59"/>
      <c r="AF27" s="60" t="s">
        <v>725</v>
      </c>
      <c r="AG27" s="60" t="s">
        <v>723</v>
      </c>
      <c r="AH27" s="61">
        <v>6124</v>
      </c>
      <c r="AI27" s="61" t="s">
        <v>1006</v>
      </c>
      <c r="AJ27" s="62">
        <v>1.0300000000000001E-30</v>
      </c>
      <c r="AK27" s="62">
        <v>4.4700000000000002E-30</v>
      </c>
      <c r="AL27" s="59"/>
      <c r="AN27" s="57" t="s">
        <v>616</v>
      </c>
      <c r="AO27" s="59"/>
      <c r="AP27" s="60" t="s">
        <v>996</v>
      </c>
      <c r="AQ27" s="60" t="s">
        <v>727</v>
      </c>
      <c r="AR27" s="61">
        <v>88</v>
      </c>
      <c r="AS27" s="61" t="s">
        <v>1050</v>
      </c>
      <c r="AT27" s="60">
        <v>2.24E-4</v>
      </c>
      <c r="AU27" s="60">
        <v>1.47E-3</v>
      </c>
      <c r="AV27" s="59"/>
      <c r="AW27" s="57" t="s">
        <v>457</v>
      </c>
      <c r="AX27" s="59"/>
      <c r="AY27" s="60" t="s">
        <v>1059</v>
      </c>
      <c r="AZ27" s="61">
        <v>345</v>
      </c>
      <c r="BA27" s="61" t="s">
        <v>1060</v>
      </c>
      <c r="BB27" s="60">
        <v>4.0699999999999998E-3</v>
      </c>
      <c r="BC27" s="60">
        <v>6.5100000000000002E-3</v>
      </c>
      <c r="BD27" s="63" t="s">
        <v>680</v>
      </c>
      <c r="BE27" s="40"/>
      <c r="BF27" s="82"/>
      <c r="BG27" s="40"/>
      <c r="BL27" s="74"/>
      <c r="BM27" s="74"/>
      <c r="BO27" s="57"/>
      <c r="BP27" s="59"/>
      <c r="BQ27" s="60" t="s">
        <v>722</v>
      </c>
      <c r="BR27" s="60" t="s">
        <v>723</v>
      </c>
      <c r="BS27" s="61">
        <v>1568</v>
      </c>
      <c r="BT27" s="61" t="s">
        <v>990</v>
      </c>
      <c r="BU27" s="62">
        <v>7.7200000000000003E-8</v>
      </c>
      <c r="BV27" s="62">
        <v>1.1599999999999999E-6</v>
      </c>
      <c r="BW27" s="59"/>
    </row>
    <row r="28" spans="1:75">
      <c r="A28" s="45" t="s">
        <v>499</v>
      </c>
      <c r="B28" s="59"/>
      <c r="C28" s="60" t="s">
        <v>692</v>
      </c>
      <c r="D28" s="61">
        <v>112</v>
      </c>
      <c r="E28" s="61" t="s">
        <v>826</v>
      </c>
      <c r="F28" s="60">
        <v>1.5799999999999999E-4</v>
      </c>
      <c r="G28" s="60">
        <v>1.25E-3</v>
      </c>
      <c r="H28" s="63" t="s">
        <v>680</v>
      </c>
      <c r="I28" s="40"/>
      <c r="J28" s="82"/>
      <c r="K28" s="40"/>
      <c r="L28" s="74"/>
      <c r="M28" s="44"/>
      <c r="N28" s="44"/>
      <c r="O28" s="74"/>
      <c r="P28" s="74"/>
      <c r="Q28" s="76"/>
      <c r="R28" s="40"/>
      <c r="S28" s="45" t="s">
        <v>641</v>
      </c>
      <c r="T28" s="59"/>
      <c r="U28" s="60" t="s">
        <v>726</v>
      </c>
      <c r="V28" s="60" t="s">
        <v>727</v>
      </c>
      <c r="W28" s="61">
        <v>6596</v>
      </c>
      <c r="X28" s="61" t="s">
        <v>984</v>
      </c>
      <c r="Y28" s="62">
        <v>2.57E-9</v>
      </c>
      <c r="Z28" s="62">
        <v>1.2599999999999999E-7</v>
      </c>
      <c r="AA28" s="59"/>
      <c r="AB28" s="78"/>
      <c r="AD28" s="57" t="s">
        <v>400</v>
      </c>
      <c r="AE28" s="59"/>
      <c r="AF28" s="60" t="s">
        <v>726</v>
      </c>
      <c r="AG28" s="60" t="s">
        <v>727</v>
      </c>
      <c r="AH28" s="61">
        <v>6596</v>
      </c>
      <c r="AI28" s="61" t="s">
        <v>1007</v>
      </c>
      <c r="AJ28" s="62">
        <v>9.4799999999999997E-29</v>
      </c>
      <c r="AK28" s="62">
        <v>7.6800000000000006E-27</v>
      </c>
      <c r="AL28" s="59"/>
      <c r="AN28" s="57" t="s">
        <v>590</v>
      </c>
      <c r="AO28" s="59"/>
      <c r="AP28" s="60" t="s">
        <v>751</v>
      </c>
      <c r="AQ28" s="60" t="s">
        <v>727</v>
      </c>
      <c r="AR28" s="61">
        <v>5261</v>
      </c>
      <c r="AS28" s="61" t="s">
        <v>786</v>
      </c>
      <c r="AT28" s="60">
        <v>2.63E-4</v>
      </c>
      <c r="AU28" s="60">
        <v>1.5100000000000001E-3</v>
      </c>
      <c r="AV28" s="59"/>
      <c r="AW28" s="57" t="s">
        <v>604</v>
      </c>
      <c r="AX28" s="59"/>
      <c r="AY28" s="60" t="s">
        <v>883</v>
      </c>
      <c r="AZ28" s="61">
        <v>52</v>
      </c>
      <c r="BA28" s="61" t="s">
        <v>718</v>
      </c>
      <c r="BB28" s="60">
        <v>4.3600000000000002E-3</v>
      </c>
      <c r="BC28" s="60">
        <v>6.7000000000000002E-3</v>
      </c>
      <c r="BD28" s="63" t="s">
        <v>680</v>
      </c>
      <c r="BE28" s="80"/>
      <c r="BF28" s="82"/>
      <c r="BG28" s="85"/>
      <c r="BH28" s="74"/>
      <c r="BL28" s="74"/>
      <c r="BM28" s="74"/>
      <c r="BO28" s="57"/>
      <c r="BP28" s="59"/>
      <c r="BQ28" s="60" t="s">
        <v>724</v>
      </c>
      <c r="BR28" s="60" t="s">
        <v>723</v>
      </c>
      <c r="BS28" s="61">
        <v>6038</v>
      </c>
      <c r="BT28" s="61" t="s">
        <v>1087</v>
      </c>
      <c r="BU28" s="62">
        <v>2.7399999999999999E-7</v>
      </c>
      <c r="BV28" s="62">
        <v>1.6500000000000001E-6</v>
      </c>
      <c r="BW28" s="59"/>
    </row>
    <row r="29" spans="1:75">
      <c r="A29" s="45" t="s">
        <v>433</v>
      </c>
      <c r="B29" s="59"/>
      <c r="C29" s="60" t="s">
        <v>693</v>
      </c>
      <c r="D29" s="61">
        <v>114</v>
      </c>
      <c r="E29" s="61" t="s">
        <v>827</v>
      </c>
      <c r="F29" s="60">
        <v>1.74E-4</v>
      </c>
      <c r="G29" s="60">
        <v>1.32E-3</v>
      </c>
      <c r="H29" s="63" t="s">
        <v>680</v>
      </c>
      <c r="I29" s="40"/>
      <c r="J29" s="82"/>
      <c r="K29" s="40"/>
      <c r="L29" s="74"/>
      <c r="M29" s="44"/>
      <c r="N29" s="44"/>
      <c r="O29" s="74"/>
      <c r="P29" s="74"/>
      <c r="Q29" s="90"/>
      <c r="R29" s="40"/>
      <c r="S29" s="45" t="s">
        <v>590</v>
      </c>
      <c r="T29" s="59"/>
      <c r="U29" s="60" t="s">
        <v>732</v>
      </c>
      <c r="V29" s="60" t="s">
        <v>727</v>
      </c>
      <c r="W29" s="61">
        <v>10333</v>
      </c>
      <c r="X29" s="61" t="s">
        <v>985</v>
      </c>
      <c r="Y29" s="62">
        <v>1.66E-7</v>
      </c>
      <c r="Z29" s="62">
        <v>4.07E-6</v>
      </c>
      <c r="AA29" s="59"/>
      <c r="AB29" s="78"/>
      <c r="AD29" s="57" t="s">
        <v>390</v>
      </c>
      <c r="AE29" s="59"/>
      <c r="AF29" s="60" t="s">
        <v>733</v>
      </c>
      <c r="AG29" s="60" t="s">
        <v>723</v>
      </c>
      <c r="AH29" s="61">
        <v>655</v>
      </c>
      <c r="AI29" s="61" t="s">
        <v>1008</v>
      </c>
      <c r="AJ29" s="62">
        <v>8.4299999999999996E-19</v>
      </c>
      <c r="AK29" s="62">
        <v>2.7400000000000001E-18</v>
      </c>
      <c r="AL29" s="59"/>
      <c r="AN29" s="57" t="s">
        <v>643</v>
      </c>
      <c r="AO29" s="59"/>
      <c r="AP29" s="60" t="s">
        <v>743</v>
      </c>
      <c r="AQ29" s="60" t="s">
        <v>730</v>
      </c>
      <c r="AR29" s="61">
        <v>14559</v>
      </c>
      <c r="AS29" s="61" t="s">
        <v>1049</v>
      </c>
      <c r="AT29" s="60">
        <v>6.69E-4</v>
      </c>
      <c r="AU29" s="60">
        <v>2.4499999999999999E-3</v>
      </c>
      <c r="AV29" s="59"/>
      <c r="AW29" s="57" t="s">
        <v>486</v>
      </c>
      <c r="AX29" s="59"/>
      <c r="AY29" s="60" t="s">
        <v>830</v>
      </c>
      <c r="AZ29" s="61">
        <v>53</v>
      </c>
      <c r="BA29" s="61" t="s">
        <v>1061</v>
      </c>
      <c r="BB29" s="60">
        <v>4.7000000000000002E-3</v>
      </c>
      <c r="BC29" s="60">
        <v>6.96E-3</v>
      </c>
      <c r="BD29" s="63" t="s">
        <v>680</v>
      </c>
      <c r="BE29" s="80"/>
      <c r="BF29" s="82"/>
      <c r="BG29" s="85"/>
      <c r="BH29" s="74"/>
      <c r="BL29" s="74"/>
      <c r="BM29" s="74"/>
      <c r="BO29" s="57"/>
      <c r="BP29" s="59"/>
      <c r="BQ29" s="60" t="s">
        <v>725</v>
      </c>
      <c r="BR29" s="60" t="s">
        <v>723</v>
      </c>
      <c r="BS29" s="61">
        <v>6124</v>
      </c>
      <c r="BT29" s="61" t="s">
        <v>1087</v>
      </c>
      <c r="BU29" s="62">
        <v>3.2899999999999999E-7</v>
      </c>
      <c r="BV29" s="62">
        <v>1.6500000000000001E-6</v>
      </c>
      <c r="BW29" s="59"/>
    </row>
    <row r="30" spans="1:75">
      <c r="A30" s="45" t="s">
        <v>500</v>
      </c>
      <c r="B30" s="59"/>
      <c r="C30" s="60" t="s">
        <v>883</v>
      </c>
      <c r="D30" s="61">
        <v>52</v>
      </c>
      <c r="E30" s="61" t="s">
        <v>884</v>
      </c>
      <c r="F30" s="60">
        <v>5.13E-4</v>
      </c>
      <c r="G30" s="60">
        <v>3.64E-3</v>
      </c>
      <c r="H30" s="63" t="s">
        <v>680</v>
      </c>
      <c r="I30" s="40"/>
      <c r="J30" s="82"/>
      <c r="K30" s="40"/>
      <c r="L30" s="74"/>
      <c r="M30" s="44"/>
      <c r="N30" s="44"/>
      <c r="O30" s="74"/>
      <c r="P30" s="74"/>
      <c r="Q30" s="76"/>
      <c r="R30" s="40"/>
      <c r="S30" s="45" t="s">
        <v>602</v>
      </c>
      <c r="T30" s="59"/>
      <c r="U30" s="60" t="s">
        <v>734</v>
      </c>
      <c r="V30" s="60" t="s">
        <v>727</v>
      </c>
      <c r="W30" s="61">
        <v>10852</v>
      </c>
      <c r="X30" s="61" t="s">
        <v>985</v>
      </c>
      <c r="Y30" s="62">
        <v>5.6700000000000003E-7</v>
      </c>
      <c r="Z30" s="62">
        <v>7.4399999999999999E-6</v>
      </c>
      <c r="AA30" s="59"/>
      <c r="AB30" s="78"/>
      <c r="AD30" s="57" t="s">
        <v>391</v>
      </c>
      <c r="AE30" s="59"/>
      <c r="AF30" s="60" t="s">
        <v>729</v>
      </c>
      <c r="AG30" s="60" t="s">
        <v>730</v>
      </c>
      <c r="AH30" s="61">
        <v>5241</v>
      </c>
      <c r="AI30" s="61" t="s">
        <v>1009</v>
      </c>
      <c r="AJ30" s="62">
        <v>2.0999999999999999E-17</v>
      </c>
      <c r="AK30" s="62">
        <v>3.5600000000000002E-16</v>
      </c>
      <c r="AL30" s="59"/>
      <c r="AN30" s="57" t="s">
        <v>471</v>
      </c>
      <c r="AO30" s="59"/>
      <c r="AP30" s="60" t="s">
        <v>754</v>
      </c>
      <c r="AQ30" s="60" t="s">
        <v>727</v>
      </c>
      <c r="AR30" s="61">
        <v>5749</v>
      </c>
      <c r="AS30" s="61" t="s">
        <v>786</v>
      </c>
      <c r="AT30" s="60">
        <v>7.94E-4</v>
      </c>
      <c r="AU30" s="60">
        <v>4.0600000000000002E-3</v>
      </c>
      <c r="AV30" s="59"/>
      <c r="AW30" s="57" t="s">
        <v>525</v>
      </c>
      <c r="AX30" s="59"/>
      <c r="AY30" s="60" t="s">
        <v>1062</v>
      </c>
      <c r="AZ30" s="61">
        <v>189</v>
      </c>
      <c r="BA30" s="61" t="s">
        <v>1043</v>
      </c>
      <c r="BB30" s="60">
        <v>5.5700000000000003E-3</v>
      </c>
      <c r="BC30" s="60">
        <v>7.9500000000000005E-3</v>
      </c>
      <c r="BD30" s="63" t="s">
        <v>680</v>
      </c>
      <c r="BE30" s="80"/>
      <c r="BF30" s="82"/>
      <c r="BG30" s="85"/>
      <c r="BH30" s="74"/>
      <c r="BL30" s="74"/>
      <c r="BM30" s="74"/>
      <c r="BO30" s="57"/>
      <c r="BP30" s="59"/>
      <c r="BQ30" s="60" t="s">
        <v>728</v>
      </c>
      <c r="BR30" s="60" t="s">
        <v>723</v>
      </c>
      <c r="BS30" s="61">
        <v>544</v>
      </c>
      <c r="BT30" s="61" t="s">
        <v>1088</v>
      </c>
      <c r="BU30" s="62">
        <v>7.2600000000000002E-7</v>
      </c>
      <c r="BV30" s="62">
        <v>2.7199999999999998E-6</v>
      </c>
      <c r="BW30" s="59"/>
    </row>
    <row r="31" spans="1:75">
      <c r="A31" s="45" t="s">
        <v>642</v>
      </c>
      <c r="B31" s="59"/>
      <c r="C31" s="60" t="s">
        <v>781</v>
      </c>
      <c r="D31" s="61">
        <v>26</v>
      </c>
      <c r="E31" s="61" t="s">
        <v>802</v>
      </c>
      <c r="F31" s="60">
        <v>8.6799999999999996E-4</v>
      </c>
      <c r="G31" s="60">
        <v>5.64E-3</v>
      </c>
      <c r="H31" s="63" t="s">
        <v>680</v>
      </c>
      <c r="I31" s="40"/>
      <c r="J31" s="82"/>
      <c r="K31" s="40"/>
      <c r="L31" s="74"/>
      <c r="M31" s="44"/>
      <c r="N31" s="44"/>
      <c r="O31" s="74"/>
      <c r="P31" s="74"/>
      <c r="Q31" s="76"/>
      <c r="R31" s="40"/>
      <c r="S31" s="45" t="s">
        <v>643</v>
      </c>
      <c r="T31" s="59"/>
      <c r="U31" s="60" t="s">
        <v>735</v>
      </c>
      <c r="V31" s="60" t="s">
        <v>727</v>
      </c>
      <c r="W31" s="61">
        <v>10884</v>
      </c>
      <c r="X31" s="61" t="s">
        <v>985</v>
      </c>
      <c r="Y31" s="62">
        <v>6.0800000000000004E-7</v>
      </c>
      <c r="Z31" s="62">
        <v>7.4399999999999999E-6</v>
      </c>
      <c r="AA31" s="59"/>
      <c r="AB31" s="87"/>
      <c r="AD31" s="57" t="s">
        <v>496</v>
      </c>
      <c r="AE31" s="59"/>
      <c r="AF31" s="60" t="s">
        <v>732</v>
      </c>
      <c r="AG31" s="60" t="s">
        <v>727</v>
      </c>
      <c r="AH31" s="61">
        <v>10333</v>
      </c>
      <c r="AI31" s="61" t="s">
        <v>1010</v>
      </c>
      <c r="AJ31" s="62">
        <v>5.1199999999999999E-17</v>
      </c>
      <c r="AK31" s="62">
        <v>2.0799999999999999E-15</v>
      </c>
      <c r="AL31" s="59"/>
      <c r="AO31" s="59"/>
      <c r="AP31" s="60" t="s">
        <v>745</v>
      </c>
      <c r="AQ31" s="60" t="s">
        <v>730</v>
      </c>
      <c r="AR31" s="61">
        <v>14838</v>
      </c>
      <c r="AS31" s="61" t="s">
        <v>1049</v>
      </c>
      <c r="AT31" s="60">
        <v>1.1000000000000001E-3</v>
      </c>
      <c r="AU31" s="60">
        <v>2.5400000000000002E-3</v>
      </c>
      <c r="AV31" s="59"/>
      <c r="AW31" s="57" t="s">
        <v>507</v>
      </c>
      <c r="AX31" s="59"/>
      <c r="AY31" s="60" t="s">
        <v>1063</v>
      </c>
      <c r="AZ31" s="61">
        <v>414</v>
      </c>
      <c r="BA31" s="61" t="s">
        <v>1064</v>
      </c>
      <c r="BB31" s="60">
        <v>7.7400000000000004E-3</v>
      </c>
      <c r="BC31" s="60">
        <v>1.0699999999999999E-2</v>
      </c>
      <c r="BD31" s="63" t="s">
        <v>680</v>
      </c>
      <c r="BE31" s="80"/>
      <c r="BF31" s="82"/>
      <c r="BG31" s="85"/>
      <c r="BH31" s="74"/>
      <c r="BL31" s="74"/>
      <c r="BM31" s="74"/>
      <c r="BO31" s="57"/>
      <c r="BP31" s="59"/>
      <c r="BQ31" s="60" t="s">
        <v>726</v>
      </c>
      <c r="BR31" s="60" t="s">
        <v>727</v>
      </c>
      <c r="BS31" s="61">
        <v>6596</v>
      </c>
      <c r="BT31" s="61" t="s">
        <v>1089</v>
      </c>
      <c r="BU31" s="62">
        <v>2.2799999999999999E-5</v>
      </c>
      <c r="BV31" s="60">
        <v>7.0600000000000003E-4</v>
      </c>
      <c r="BW31" s="59"/>
    </row>
    <row r="32" spans="1:75">
      <c r="A32" s="45" t="s">
        <v>437</v>
      </c>
      <c r="B32" s="59"/>
      <c r="C32" s="60" t="s">
        <v>817</v>
      </c>
      <c r="D32" s="61">
        <v>27</v>
      </c>
      <c r="E32" s="61" t="s">
        <v>829</v>
      </c>
      <c r="F32" s="60">
        <v>9.7199999999999999E-4</v>
      </c>
      <c r="G32" s="60">
        <v>6.1000000000000004E-3</v>
      </c>
      <c r="H32" s="63" t="s">
        <v>680</v>
      </c>
      <c r="I32" s="40"/>
      <c r="J32" s="82"/>
      <c r="K32" s="40"/>
      <c r="L32" s="74"/>
      <c r="M32" s="44"/>
      <c r="N32" s="44"/>
      <c r="O32" s="74"/>
      <c r="P32" s="74"/>
      <c r="Q32" s="76"/>
      <c r="R32" s="40"/>
      <c r="T32" s="59"/>
      <c r="U32" s="60" t="s">
        <v>736</v>
      </c>
      <c r="V32" s="60" t="s">
        <v>727</v>
      </c>
      <c r="W32" s="61">
        <v>11202</v>
      </c>
      <c r="X32" s="61" t="s">
        <v>985</v>
      </c>
      <c r="Y32" s="62">
        <v>1.2500000000000001E-6</v>
      </c>
      <c r="Z32" s="62">
        <v>1.2300000000000001E-5</v>
      </c>
      <c r="AA32" s="59"/>
      <c r="AB32" s="78"/>
      <c r="AD32" s="57" t="s">
        <v>505</v>
      </c>
      <c r="AE32" s="59"/>
      <c r="AF32" s="60" t="s">
        <v>734</v>
      </c>
      <c r="AG32" s="60" t="s">
        <v>727</v>
      </c>
      <c r="AH32" s="61">
        <v>10852</v>
      </c>
      <c r="AI32" s="61" t="s">
        <v>1010</v>
      </c>
      <c r="AJ32" s="62">
        <v>9.770000000000001E-16</v>
      </c>
      <c r="AK32" s="62">
        <v>2.34E-14</v>
      </c>
      <c r="AL32" s="59"/>
      <c r="AO32" s="59"/>
      <c r="AP32" s="60" t="s">
        <v>742</v>
      </c>
      <c r="AQ32" s="60" t="s">
        <v>730</v>
      </c>
      <c r="AR32" s="61">
        <v>349</v>
      </c>
      <c r="AS32" s="61" t="s">
        <v>785</v>
      </c>
      <c r="AT32" s="60">
        <v>1.15E-3</v>
      </c>
      <c r="AU32" s="60">
        <v>2.5400000000000002E-3</v>
      </c>
      <c r="AV32" s="59"/>
      <c r="AW32" s="57" t="s">
        <v>605</v>
      </c>
      <c r="AX32" s="49"/>
      <c r="AY32" s="39"/>
      <c r="AZ32" s="39"/>
      <c r="BA32" s="39"/>
      <c r="BB32" s="39"/>
      <c r="BC32" s="39"/>
      <c r="BD32" s="39"/>
      <c r="BE32" s="80"/>
      <c r="BF32" s="82"/>
      <c r="BG32" s="85"/>
      <c r="BH32" s="74"/>
      <c r="BL32" s="74"/>
      <c r="BM32" s="74"/>
      <c r="BP32" s="59"/>
      <c r="BQ32" s="60" t="s">
        <v>729</v>
      </c>
      <c r="BR32" s="60" t="s">
        <v>730</v>
      </c>
      <c r="BS32" s="61">
        <v>5241</v>
      </c>
      <c r="BT32" s="61" t="s">
        <v>799</v>
      </c>
      <c r="BU32" s="62">
        <v>2.6100000000000001E-5</v>
      </c>
      <c r="BV32" s="60">
        <v>1.44E-4</v>
      </c>
      <c r="BW32" s="59"/>
    </row>
    <row r="33" spans="1:75">
      <c r="A33" s="45" t="s">
        <v>593</v>
      </c>
      <c r="B33" s="59"/>
      <c r="C33" s="60" t="s">
        <v>694</v>
      </c>
      <c r="D33" s="61">
        <v>62</v>
      </c>
      <c r="E33" s="61" t="s">
        <v>695</v>
      </c>
      <c r="F33" s="60">
        <v>1.08E-3</v>
      </c>
      <c r="G33" s="60">
        <v>6.3499999999999997E-3</v>
      </c>
      <c r="H33" s="63" t="s">
        <v>680</v>
      </c>
      <c r="I33" s="40"/>
      <c r="J33" s="82"/>
      <c r="K33" s="40"/>
      <c r="L33" s="74"/>
      <c r="M33" s="44"/>
      <c r="N33" s="44"/>
      <c r="O33" s="74"/>
      <c r="P33" s="74"/>
      <c r="Q33" s="90"/>
      <c r="R33" s="40"/>
      <c r="T33" s="59"/>
      <c r="U33" s="60" t="s">
        <v>729</v>
      </c>
      <c r="V33" s="60" t="s">
        <v>730</v>
      </c>
      <c r="W33" s="61">
        <v>5241</v>
      </c>
      <c r="X33" s="61" t="s">
        <v>986</v>
      </c>
      <c r="Y33" s="62">
        <v>3.89E-6</v>
      </c>
      <c r="Z33" s="62">
        <v>3.1300000000000002E-5</v>
      </c>
      <c r="AA33" s="59"/>
      <c r="AB33" s="78"/>
      <c r="AD33" s="57" t="s">
        <v>627</v>
      </c>
      <c r="AE33" s="59"/>
      <c r="AF33" s="60" t="s">
        <v>735</v>
      </c>
      <c r="AG33" s="60" t="s">
        <v>727</v>
      </c>
      <c r="AH33" s="61">
        <v>10884</v>
      </c>
      <c r="AI33" s="61" t="s">
        <v>1010</v>
      </c>
      <c r="AJ33" s="62">
        <v>1.15E-15</v>
      </c>
      <c r="AK33" s="62">
        <v>2.34E-14</v>
      </c>
      <c r="AL33" s="59"/>
      <c r="AO33" s="59"/>
      <c r="AP33" s="60" t="s">
        <v>733</v>
      </c>
      <c r="AQ33" s="60" t="s">
        <v>723</v>
      </c>
      <c r="AR33" s="61">
        <v>655</v>
      </c>
      <c r="AS33" s="61" t="s">
        <v>798</v>
      </c>
      <c r="AT33" s="60">
        <v>1.6299999999999999E-3</v>
      </c>
      <c r="AU33" s="60">
        <v>2.9399999999999999E-3</v>
      </c>
      <c r="AV33" s="59"/>
      <c r="AW33" s="57" t="s">
        <v>562</v>
      </c>
      <c r="AX33" s="91"/>
      <c r="BA33" s="74"/>
      <c r="BB33" s="74"/>
      <c r="BC33" s="74"/>
      <c r="BD33" s="44"/>
      <c r="BE33" s="80"/>
      <c r="BF33" s="82"/>
      <c r="BG33" s="85"/>
      <c r="BH33" s="74"/>
      <c r="BL33" s="74"/>
      <c r="BM33" s="74"/>
      <c r="BP33" s="59"/>
      <c r="BQ33" s="60" t="s">
        <v>732</v>
      </c>
      <c r="BR33" s="60" t="s">
        <v>727</v>
      </c>
      <c r="BS33" s="61">
        <v>10333</v>
      </c>
      <c r="BT33" s="61" t="s">
        <v>1090</v>
      </c>
      <c r="BU33" s="60">
        <v>2.9999999999999997E-4</v>
      </c>
      <c r="BV33" s="60">
        <v>4.5500000000000002E-3</v>
      </c>
      <c r="BW33" s="59"/>
    </row>
    <row r="34" spans="1:75">
      <c r="A34" s="45" t="s">
        <v>494</v>
      </c>
      <c r="B34" s="59"/>
      <c r="C34" s="60" t="s">
        <v>887</v>
      </c>
      <c r="D34" s="61">
        <v>7</v>
      </c>
      <c r="E34" s="61" t="s">
        <v>748</v>
      </c>
      <c r="F34" s="60">
        <v>1.08E-3</v>
      </c>
      <c r="G34" s="60">
        <v>6.3499999999999997E-3</v>
      </c>
      <c r="H34" s="63" t="s">
        <v>680</v>
      </c>
      <c r="I34" s="40"/>
      <c r="J34" s="82"/>
      <c r="K34" s="40"/>
      <c r="L34" s="74"/>
      <c r="M34" s="44"/>
      <c r="N34" s="44"/>
      <c r="O34" s="74"/>
      <c r="P34" s="74"/>
      <c r="Q34" s="76"/>
      <c r="R34" s="40"/>
      <c r="T34" s="59"/>
      <c r="U34" s="60" t="s">
        <v>742</v>
      </c>
      <c r="V34" s="60" t="s">
        <v>730</v>
      </c>
      <c r="W34" s="61">
        <v>349</v>
      </c>
      <c r="X34" s="61" t="s">
        <v>987</v>
      </c>
      <c r="Y34" s="62">
        <v>4.4800000000000003E-6</v>
      </c>
      <c r="Z34" s="62">
        <v>3.1300000000000002E-5</v>
      </c>
      <c r="AA34" s="59"/>
      <c r="AB34" s="87"/>
      <c r="AD34" s="57" t="s">
        <v>415</v>
      </c>
      <c r="AE34" s="59"/>
      <c r="AF34" s="60" t="s">
        <v>736</v>
      </c>
      <c r="AG34" s="60" t="s">
        <v>727</v>
      </c>
      <c r="AH34" s="61">
        <v>11202</v>
      </c>
      <c r="AI34" s="61" t="s">
        <v>1011</v>
      </c>
      <c r="AJ34" s="62">
        <v>6.5699999999999999E-15</v>
      </c>
      <c r="AK34" s="62">
        <v>1.06E-13</v>
      </c>
      <c r="AL34" s="59"/>
      <c r="AO34" s="59"/>
      <c r="AP34" s="60" t="s">
        <v>809</v>
      </c>
      <c r="AQ34" s="60" t="s">
        <v>723</v>
      </c>
      <c r="AR34" s="61">
        <v>49</v>
      </c>
      <c r="AS34" s="61" t="s">
        <v>810</v>
      </c>
      <c r="AT34" s="60">
        <v>1.99E-3</v>
      </c>
      <c r="AU34" s="60">
        <v>2.99E-3</v>
      </c>
      <c r="AV34" s="59"/>
      <c r="AW34" s="57"/>
      <c r="AX34" s="91"/>
      <c r="BA34" s="74"/>
      <c r="BB34" s="74"/>
      <c r="BC34" s="74"/>
      <c r="BD34" s="44"/>
      <c r="BE34" s="80"/>
      <c r="BF34" s="82"/>
      <c r="BG34" s="85"/>
      <c r="BH34" s="74"/>
      <c r="BL34" s="74"/>
      <c r="BM34" s="74"/>
      <c r="BP34" s="59"/>
      <c r="BQ34" s="60" t="s">
        <v>809</v>
      </c>
      <c r="BR34" s="60" t="s">
        <v>723</v>
      </c>
      <c r="BS34" s="61">
        <v>49</v>
      </c>
      <c r="BT34" s="61" t="s">
        <v>810</v>
      </c>
      <c r="BU34" s="60">
        <v>4.8799999999999999E-4</v>
      </c>
      <c r="BV34" s="60">
        <v>1.4599999999999999E-3</v>
      </c>
      <c r="BW34" s="59"/>
    </row>
    <row r="35" spans="1:75">
      <c r="A35" s="45" t="s">
        <v>566</v>
      </c>
      <c r="B35" s="59"/>
      <c r="C35" s="60" t="s">
        <v>701</v>
      </c>
      <c r="D35" s="61">
        <v>30</v>
      </c>
      <c r="E35" s="61" t="s">
        <v>702</v>
      </c>
      <c r="F35" s="60">
        <v>1.33E-3</v>
      </c>
      <c r="G35" s="60">
        <v>7.5500000000000003E-3</v>
      </c>
      <c r="H35" s="63" t="s">
        <v>680</v>
      </c>
      <c r="I35" s="40"/>
      <c r="J35" s="82"/>
      <c r="K35" s="40"/>
      <c r="L35" s="74"/>
      <c r="M35" s="44"/>
      <c r="N35" s="44"/>
      <c r="O35" s="74"/>
      <c r="P35" s="74"/>
      <c r="Q35" s="90"/>
      <c r="R35" s="40"/>
      <c r="T35" s="59"/>
      <c r="U35" s="60" t="s">
        <v>739</v>
      </c>
      <c r="V35" s="60" t="s">
        <v>730</v>
      </c>
      <c r="W35" s="61">
        <v>12746</v>
      </c>
      <c r="X35" s="61" t="s">
        <v>985</v>
      </c>
      <c r="Y35" s="62">
        <v>3.1999999999999999E-5</v>
      </c>
      <c r="Z35" s="60">
        <v>1.16E-4</v>
      </c>
      <c r="AA35" s="59"/>
      <c r="AB35" s="78"/>
      <c r="AD35" s="57" t="s">
        <v>429</v>
      </c>
      <c r="AE35" s="59"/>
      <c r="AF35" s="60" t="s">
        <v>742</v>
      </c>
      <c r="AG35" s="60" t="s">
        <v>730</v>
      </c>
      <c r="AH35" s="61">
        <v>349</v>
      </c>
      <c r="AI35" s="61" t="s">
        <v>1012</v>
      </c>
      <c r="AJ35" s="62">
        <v>6.9199999999999996E-15</v>
      </c>
      <c r="AK35" s="62">
        <v>5.8799999999999999E-14</v>
      </c>
      <c r="AL35" s="59"/>
      <c r="AO35" s="59"/>
      <c r="AP35" s="60" t="s">
        <v>729</v>
      </c>
      <c r="AQ35" s="60" t="s">
        <v>730</v>
      </c>
      <c r="AR35" s="61">
        <v>5241</v>
      </c>
      <c r="AS35" s="61" t="s">
        <v>842</v>
      </c>
      <c r="AT35" s="60">
        <v>3.5799999999999998E-3</v>
      </c>
      <c r="AU35" s="60">
        <v>6.5599999999999999E-3</v>
      </c>
      <c r="AV35" s="59"/>
      <c r="AW35" s="57"/>
      <c r="AX35" s="51"/>
      <c r="AY35" s="47" t="s">
        <v>719</v>
      </c>
      <c r="AZ35" s="48" t="s">
        <v>720</v>
      </c>
      <c r="BA35" s="47" t="s">
        <v>673</v>
      </c>
      <c r="BB35" s="48" t="s">
        <v>674</v>
      </c>
      <c r="BC35" s="47" t="s">
        <v>676</v>
      </c>
      <c r="BD35" s="47" t="s">
        <v>677</v>
      </c>
      <c r="BE35" s="52"/>
      <c r="BF35" s="82"/>
      <c r="BG35" s="85"/>
      <c r="BH35" s="74"/>
      <c r="BL35" s="74"/>
      <c r="BM35" s="74"/>
      <c r="BP35" s="59"/>
      <c r="BQ35" s="60" t="s">
        <v>734</v>
      </c>
      <c r="BR35" s="60" t="s">
        <v>727</v>
      </c>
      <c r="BS35" s="61">
        <v>10852</v>
      </c>
      <c r="BT35" s="61" t="s">
        <v>1090</v>
      </c>
      <c r="BU35" s="60">
        <v>5.6599999999999999E-4</v>
      </c>
      <c r="BV35" s="60">
        <v>4.5500000000000002E-3</v>
      </c>
      <c r="BW35" s="59"/>
    </row>
    <row r="36" spans="1:75">
      <c r="A36" s="45" t="s">
        <v>512</v>
      </c>
      <c r="B36" s="59"/>
      <c r="C36" s="60" t="s">
        <v>782</v>
      </c>
      <c r="D36" s="61">
        <v>31</v>
      </c>
      <c r="E36" s="61" t="s">
        <v>812</v>
      </c>
      <c r="F36" s="60">
        <v>1.4599999999999999E-3</v>
      </c>
      <c r="G36" s="60">
        <v>7.6E-3</v>
      </c>
      <c r="H36" s="63" t="s">
        <v>680</v>
      </c>
      <c r="I36" s="40"/>
      <c r="J36" s="82"/>
      <c r="K36" s="40"/>
      <c r="L36" s="74"/>
      <c r="M36" s="44"/>
      <c r="N36" s="44"/>
      <c r="O36" s="74"/>
      <c r="P36" s="74"/>
      <c r="Q36" s="90"/>
      <c r="R36" s="40"/>
      <c r="T36" s="59"/>
      <c r="U36" s="60" t="s">
        <v>740</v>
      </c>
      <c r="V36" s="60" t="s">
        <v>730</v>
      </c>
      <c r="W36" s="61">
        <v>12763</v>
      </c>
      <c r="X36" s="61" t="s">
        <v>985</v>
      </c>
      <c r="Y36" s="62">
        <v>3.3200000000000001E-5</v>
      </c>
      <c r="Z36" s="60">
        <v>1.16E-4</v>
      </c>
      <c r="AA36" s="59"/>
      <c r="AB36" s="78"/>
      <c r="AD36" s="57" t="s">
        <v>523</v>
      </c>
      <c r="AE36" s="59"/>
      <c r="AF36" s="60" t="s">
        <v>738</v>
      </c>
      <c r="AG36" s="60" t="s">
        <v>727</v>
      </c>
      <c r="AH36" s="61">
        <v>11645</v>
      </c>
      <c r="AI36" s="61" t="s">
        <v>1011</v>
      </c>
      <c r="AJ36" s="62">
        <v>6.87E-14</v>
      </c>
      <c r="AK36" s="62">
        <v>9.2699999999999999E-13</v>
      </c>
      <c r="AL36" s="59"/>
      <c r="AO36" s="59"/>
      <c r="AP36" s="60" t="s">
        <v>762</v>
      </c>
      <c r="AQ36" s="60" t="s">
        <v>727</v>
      </c>
      <c r="AR36" s="61">
        <v>4298</v>
      </c>
      <c r="AS36" s="61" t="s">
        <v>998</v>
      </c>
      <c r="AT36" s="60">
        <v>6.0400000000000002E-3</v>
      </c>
      <c r="AU36" s="60">
        <v>2.7799999999999998E-2</v>
      </c>
      <c r="AV36" s="59"/>
      <c r="AW36" s="57"/>
      <c r="AX36" s="58"/>
      <c r="AY36" s="47"/>
      <c r="AZ36" s="48" t="s">
        <v>721</v>
      </c>
      <c r="BA36" s="47"/>
      <c r="BB36" s="48" t="s">
        <v>675</v>
      </c>
      <c r="BC36" s="47"/>
      <c r="BD36" s="47"/>
      <c r="BE36" s="52"/>
      <c r="BF36" s="82"/>
      <c r="BG36" s="85"/>
      <c r="BH36" s="74"/>
      <c r="BL36" s="74"/>
      <c r="BM36" s="74"/>
      <c r="BP36" s="59"/>
      <c r="BQ36" s="60" t="s">
        <v>735</v>
      </c>
      <c r="BR36" s="60" t="s">
        <v>727</v>
      </c>
      <c r="BS36" s="61">
        <v>10884</v>
      </c>
      <c r="BT36" s="61" t="s">
        <v>1090</v>
      </c>
      <c r="BU36" s="60">
        <v>5.8699999999999996E-4</v>
      </c>
      <c r="BV36" s="60">
        <v>4.5500000000000002E-3</v>
      </c>
      <c r="BW36" s="59"/>
    </row>
    <row r="37" spans="1:75">
      <c r="A37" s="45" t="s">
        <v>578</v>
      </c>
      <c r="B37" s="59"/>
      <c r="C37" s="60" t="s">
        <v>890</v>
      </c>
      <c r="D37" s="61">
        <v>9</v>
      </c>
      <c r="E37" s="61" t="s">
        <v>770</v>
      </c>
      <c r="F37" s="60">
        <v>1.8400000000000001E-3</v>
      </c>
      <c r="G37" s="60">
        <v>9.2899999999999996E-3</v>
      </c>
      <c r="H37" s="63" t="s">
        <v>680</v>
      </c>
      <c r="I37" s="40"/>
      <c r="J37" s="82"/>
      <c r="K37" s="40"/>
      <c r="L37" s="74"/>
      <c r="M37" s="44"/>
      <c r="N37" s="44"/>
      <c r="O37" s="74"/>
      <c r="P37" s="74"/>
      <c r="Q37" s="90"/>
      <c r="R37" s="40"/>
      <c r="T37" s="59"/>
      <c r="U37" s="60" t="s">
        <v>809</v>
      </c>
      <c r="V37" s="60" t="s">
        <v>723</v>
      </c>
      <c r="W37" s="61">
        <v>49</v>
      </c>
      <c r="X37" s="61" t="s">
        <v>988</v>
      </c>
      <c r="Y37" s="62">
        <v>3.4499999999999998E-5</v>
      </c>
      <c r="Z37" s="62">
        <v>6.8899999999999994E-5</v>
      </c>
      <c r="AA37" s="59"/>
      <c r="AB37" s="87"/>
      <c r="AD37" s="57" t="s">
        <v>569</v>
      </c>
      <c r="AE37" s="59"/>
      <c r="AF37" s="60" t="s">
        <v>809</v>
      </c>
      <c r="AG37" s="60" t="s">
        <v>723</v>
      </c>
      <c r="AH37" s="61">
        <v>49</v>
      </c>
      <c r="AI37" s="61" t="s">
        <v>1013</v>
      </c>
      <c r="AJ37" s="62">
        <v>2.2699999999999998E-12</v>
      </c>
      <c r="AK37" s="62">
        <v>5.9099999999999997E-12</v>
      </c>
      <c r="AL37" s="59"/>
      <c r="AP37" s="89"/>
      <c r="AQ37" s="88"/>
      <c r="AR37" s="88"/>
      <c r="AS37" s="88"/>
      <c r="AT37" s="88"/>
      <c r="AU37" s="88"/>
      <c r="AV37" s="72"/>
      <c r="AW37" s="57"/>
      <c r="AX37" s="59"/>
      <c r="AY37" s="60" t="s">
        <v>722</v>
      </c>
      <c r="AZ37" s="60" t="s">
        <v>723</v>
      </c>
      <c r="BA37" s="61">
        <v>1568</v>
      </c>
      <c r="BB37" s="61" t="s">
        <v>1065</v>
      </c>
      <c r="BC37" s="62">
        <v>7.3000000000000006E-24</v>
      </c>
      <c r="BD37" s="62">
        <v>8.7500000000000001E-23</v>
      </c>
      <c r="BE37" s="59"/>
      <c r="BF37" s="82"/>
      <c r="BG37" s="85"/>
      <c r="BH37" s="74"/>
      <c r="BL37" s="74"/>
      <c r="BM37" s="74"/>
      <c r="BP37" s="59"/>
      <c r="BQ37" s="60" t="s">
        <v>736</v>
      </c>
      <c r="BR37" s="60" t="s">
        <v>727</v>
      </c>
      <c r="BS37" s="61">
        <v>11202</v>
      </c>
      <c r="BT37" s="61" t="s">
        <v>1090</v>
      </c>
      <c r="BU37" s="60">
        <v>8.5499999999999997E-4</v>
      </c>
      <c r="BV37" s="60">
        <v>5.3E-3</v>
      </c>
      <c r="BW37" s="59"/>
    </row>
    <row r="38" spans="1:75">
      <c r="A38" s="45" t="s">
        <v>392</v>
      </c>
      <c r="B38" s="59"/>
      <c r="C38" s="60" t="s">
        <v>697</v>
      </c>
      <c r="D38" s="61">
        <v>74</v>
      </c>
      <c r="E38" s="61" t="s">
        <v>698</v>
      </c>
      <c r="F38" s="60">
        <v>2.0799999999999998E-3</v>
      </c>
      <c r="G38" s="60">
        <v>1.0200000000000001E-2</v>
      </c>
      <c r="H38" s="63" t="s">
        <v>680</v>
      </c>
      <c r="I38" s="40"/>
      <c r="J38" s="82"/>
      <c r="K38" s="40"/>
      <c r="L38" s="74"/>
      <c r="M38" s="44"/>
      <c r="N38" s="44"/>
      <c r="O38" s="74"/>
      <c r="P38" s="74"/>
      <c r="Q38" s="76"/>
      <c r="R38" s="40"/>
      <c r="T38" s="59"/>
      <c r="U38" s="60" t="s">
        <v>738</v>
      </c>
      <c r="V38" s="60" t="s">
        <v>727</v>
      </c>
      <c r="W38" s="61">
        <v>11645</v>
      </c>
      <c r="X38" s="61" t="s">
        <v>989</v>
      </c>
      <c r="Y38" s="62">
        <v>5.7899999999999998E-5</v>
      </c>
      <c r="Z38" s="60">
        <v>4.73E-4</v>
      </c>
      <c r="AA38" s="59"/>
      <c r="AB38" s="87"/>
      <c r="AD38" s="57" t="s">
        <v>403</v>
      </c>
      <c r="AE38" s="59"/>
      <c r="AF38" s="60" t="s">
        <v>751</v>
      </c>
      <c r="AG38" s="60" t="s">
        <v>727</v>
      </c>
      <c r="AH38" s="61">
        <v>5261</v>
      </c>
      <c r="AI38" s="61" t="s">
        <v>1014</v>
      </c>
      <c r="AJ38" s="62">
        <v>6.8299999999999998E-12</v>
      </c>
      <c r="AK38" s="62">
        <v>7.8999999999999999E-11</v>
      </c>
      <c r="AL38" s="59"/>
      <c r="AP38" s="74"/>
      <c r="AQ38" s="74"/>
      <c r="AR38" s="44"/>
      <c r="AS38" s="44"/>
      <c r="AT38" s="75"/>
      <c r="AU38" s="75"/>
      <c r="AV38" s="77"/>
      <c r="AW38" s="57"/>
      <c r="AX38" s="59"/>
      <c r="AY38" s="60" t="s">
        <v>728</v>
      </c>
      <c r="AZ38" s="60" t="s">
        <v>723</v>
      </c>
      <c r="BA38" s="61">
        <v>544</v>
      </c>
      <c r="BB38" s="61" t="s">
        <v>1066</v>
      </c>
      <c r="BC38" s="62">
        <v>2.6800000000000002E-16</v>
      </c>
      <c r="BD38" s="62">
        <v>1.6099999999999999E-15</v>
      </c>
      <c r="BE38" s="59"/>
      <c r="BF38" s="82"/>
      <c r="BG38" s="85"/>
      <c r="BH38" s="74"/>
      <c r="BL38" s="74"/>
      <c r="BM38" s="74"/>
      <c r="BP38" s="59"/>
      <c r="BQ38" s="60" t="s">
        <v>1091</v>
      </c>
      <c r="BR38" s="60" t="s">
        <v>723</v>
      </c>
      <c r="BS38" s="61">
        <v>6233</v>
      </c>
      <c r="BT38" s="61" t="s">
        <v>838</v>
      </c>
      <c r="BU38" s="60">
        <v>1.2600000000000001E-3</v>
      </c>
      <c r="BV38" s="60">
        <v>3.15E-3</v>
      </c>
      <c r="BW38" s="59"/>
    </row>
    <row r="39" spans="1:75">
      <c r="A39" s="45" t="s">
        <v>487</v>
      </c>
      <c r="B39" s="59"/>
      <c r="C39" s="60" t="s">
        <v>783</v>
      </c>
      <c r="D39" s="61">
        <v>127</v>
      </c>
      <c r="E39" s="61" t="s">
        <v>891</v>
      </c>
      <c r="F39" s="60">
        <v>2.3500000000000001E-3</v>
      </c>
      <c r="G39" s="60">
        <v>1.1299999999999999E-2</v>
      </c>
      <c r="H39" s="63" t="s">
        <v>680</v>
      </c>
      <c r="I39" s="40"/>
      <c r="J39" s="82"/>
      <c r="K39" s="40"/>
      <c r="L39" s="74"/>
      <c r="M39" s="44"/>
      <c r="N39" s="44"/>
      <c r="O39" s="74"/>
      <c r="P39" s="74"/>
      <c r="Q39" s="90"/>
      <c r="R39" s="40"/>
      <c r="T39" s="59"/>
      <c r="U39" s="60" t="s">
        <v>757</v>
      </c>
      <c r="V39" s="60" t="s">
        <v>727</v>
      </c>
      <c r="W39" s="61">
        <v>1596</v>
      </c>
      <c r="X39" s="61" t="s">
        <v>990</v>
      </c>
      <c r="Y39" s="60">
        <v>1.0900000000000001E-4</v>
      </c>
      <c r="Z39" s="60">
        <v>7.6099999999999996E-4</v>
      </c>
      <c r="AA39" s="59"/>
      <c r="AB39" s="78"/>
      <c r="AD39" s="57" t="s">
        <v>382</v>
      </c>
      <c r="AE39" s="59"/>
      <c r="AF39" s="60" t="s">
        <v>739</v>
      </c>
      <c r="AG39" s="60" t="s">
        <v>730</v>
      </c>
      <c r="AH39" s="61">
        <v>12746</v>
      </c>
      <c r="AI39" s="61" t="s">
        <v>1011</v>
      </c>
      <c r="AJ39" s="62">
        <v>1.5900000000000001E-11</v>
      </c>
      <c r="AK39" s="62">
        <v>7.34E-11</v>
      </c>
      <c r="AL39" s="59"/>
      <c r="AP39" s="74"/>
      <c r="AQ39" s="74"/>
      <c r="AR39" s="44"/>
      <c r="AS39" s="44"/>
      <c r="AT39" s="75"/>
      <c r="AU39" s="75"/>
      <c r="AV39" s="92"/>
      <c r="AW39" s="57"/>
      <c r="AX39" s="59"/>
      <c r="AY39" s="60" t="s">
        <v>724</v>
      </c>
      <c r="AZ39" s="60" t="s">
        <v>723</v>
      </c>
      <c r="BA39" s="61">
        <v>6038</v>
      </c>
      <c r="BB39" s="61" t="s">
        <v>1067</v>
      </c>
      <c r="BC39" s="62">
        <v>2.2299999999999999E-15</v>
      </c>
      <c r="BD39" s="62">
        <v>8.9399999999999993E-15</v>
      </c>
      <c r="BE39" s="59"/>
      <c r="BF39" s="93"/>
      <c r="BL39" s="74"/>
      <c r="BM39" s="74"/>
      <c r="BP39" s="59"/>
      <c r="BQ39" s="60" t="s">
        <v>742</v>
      </c>
      <c r="BR39" s="60" t="s">
        <v>730</v>
      </c>
      <c r="BS39" s="61">
        <v>349</v>
      </c>
      <c r="BT39" s="61" t="s">
        <v>840</v>
      </c>
      <c r="BU39" s="60">
        <v>1.47E-3</v>
      </c>
      <c r="BV39" s="60">
        <v>5.4000000000000003E-3</v>
      </c>
      <c r="BW39" s="59"/>
    </row>
    <row r="40" spans="1:75">
      <c r="A40" s="45" t="s">
        <v>423</v>
      </c>
      <c r="B40" s="59"/>
      <c r="C40" s="60" t="s">
        <v>699</v>
      </c>
      <c r="D40" s="61">
        <v>79</v>
      </c>
      <c r="E40" s="61" t="s">
        <v>700</v>
      </c>
      <c r="F40" s="60">
        <v>2.5200000000000001E-3</v>
      </c>
      <c r="G40" s="60">
        <v>1.15E-2</v>
      </c>
      <c r="H40" s="63" t="s">
        <v>680</v>
      </c>
      <c r="I40" s="72"/>
      <c r="J40" s="82"/>
      <c r="K40" s="72"/>
      <c r="L40" s="74"/>
      <c r="M40" s="44"/>
      <c r="N40" s="44"/>
      <c r="O40" s="74"/>
      <c r="P40" s="74"/>
      <c r="Q40" s="76"/>
      <c r="R40" s="40"/>
      <c r="T40" s="59"/>
      <c r="U40" s="60" t="s">
        <v>752</v>
      </c>
      <c r="V40" s="60" t="s">
        <v>723</v>
      </c>
      <c r="W40" s="61">
        <v>11696</v>
      </c>
      <c r="X40" s="61" t="s">
        <v>991</v>
      </c>
      <c r="Y40" s="60">
        <v>5.3499999999999999E-4</v>
      </c>
      <c r="Z40" s="60">
        <v>8.9099999999999997E-4</v>
      </c>
      <c r="AA40" s="59"/>
      <c r="AB40" s="78"/>
      <c r="AD40" s="57" t="s">
        <v>413</v>
      </c>
      <c r="AE40" s="59"/>
      <c r="AF40" s="60" t="s">
        <v>740</v>
      </c>
      <c r="AG40" s="60" t="s">
        <v>730</v>
      </c>
      <c r="AH40" s="61">
        <v>12763</v>
      </c>
      <c r="AI40" s="61" t="s">
        <v>1011</v>
      </c>
      <c r="AJ40" s="62">
        <v>1.7300000000000001E-11</v>
      </c>
      <c r="AK40" s="62">
        <v>7.34E-11</v>
      </c>
      <c r="AL40" s="59"/>
      <c r="AP40" s="74"/>
      <c r="AQ40" s="74"/>
      <c r="AR40" s="44"/>
      <c r="AS40" s="44"/>
      <c r="AT40" s="75"/>
      <c r="AU40" s="75"/>
      <c r="AV40" s="94"/>
      <c r="AW40" s="57"/>
      <c r="AX40" s="59"/>
      <c r="AY40" s="60" t="s">
        <v>725</v>
      </c>
      <c r="AZ40" s="60" t="s">
        <v>723</v>
      </c>
      <c r="BA40" s="61">
        <v>6124</v>
      </c>
      <c r="BB40" s="61" t="s">
        <v>1067</v>
      </c>
      <c r="BC40" s="62">
        <v>3.3800000000000001E-15</v>
      </c>
      <c r="BD40" s="62">
        <v>1.0099999999999999E-14</v>
      </c>
      <c r="BE40" s="59"/>
      <c r="BF40" s="93"/>
      <c r="BL40" s="74"/>
      <c r="BM40" s="74"/>
      <c r="BP40" s="59"/>
      <c r="BQ40" s="60" t="s">
        <v>752</v>
      </c>
      <c r="BR40" s="60" t="s">
        <v>723</v>
      </c>
      <c r="BS40" s="61">
        <v>11696</v>
      </c>
      <c r="BT40" s="61" t="s">
        <v>1090</v>
      </c>
      <c r="BU40" s="60">
        <v>1.5100000000000001E-3</v>
      </c>
      <c r="BV40" s="60">
        <v>3.2299999999999998E-3</v>
      </c>
      <c r="BW40" s="59"/>
    </row>
    <row r="41" spans="1:75">
      <c r="A41" s="45" t="s">
        <v>612</v>
      </c>
      <c r="B41" s="59"/>
      <c r="C41" s="60" t="s">
        <v>894</v>
      </c>
      <c r="D41" s="61">
        <v>195</v>
      </c>
      <c r="E41" s="61" t="s">
        <v>828</v>
      </c>
      <c r="F41" s="60">
        <v>2.8700000000000002E-3</v>
      </c>
      <c r="G41" s="60">
        <v>1.2699999999999999E-2</v>
      </c>
      <c r="H41" s="63" t="s">
        <v>680</v>
      </c>
      <c r="I41" s="72"/>
      <c r="J41" s="82"/>
      <c r="K41" s="72"/>
      <c r="L41" s="74"/>
      <c r="M41" s="44"/>
      <c r="N41" s="44"/>
      <c r="O41" s="74"/>
      <c r="P41" s="74"/>
      <c r="Q41" s="76"/>
      <c r="R41" s="40"/>
      <c r="T41" s="59"/>
      <c r="U41" s="60" t="s">
        <v>751</v>
      </c>
      <c r="V41" s="60" t="s">
        <v>727</v>
      </c>
      <c r="W41" s="61">
        <v>5261</v>
      </c>
      <c r="X41" s="61" t="s">
        <v>797</v>
      </c>
      <c r="Y41" s="60">
        <v>6.0400000000000004E-4</v>
      </c>
      <c r="Z41" s="60">
        <v>3.7000000000000002E-3</v>
      </c>
      <c r="AA41" s="59"/>
      <c r="AB41" s="87"/>
      <c r="AD41" s="57" t="s">
        <v>447</v>
      </c>
      <c r="AE41" s="59"/>
      <c r="AF41" s="60" t="s">
        <v>754</v>
      </c>
      <c r="AG41" s="60" t="s">
        <v>727</v>
      </c>
      <c r="AH41" s="61">
        <v>5749</v>
      </c>
      <c r="AI41" s="61" t="s">
        <v>1015</v>
      </c>
      <c r="AJ41" s="62">
        <v>2.7299999999999999E-11</v>
      </c>
      <c r="AK41" s="62">
        <v>2.7599999999999998E-10</v>
      </c>
      <c r="AL41" s="59"/>
      <c r="AP41" s="74"/>
      <c r="AQ41" s="74"/>
      <c r="AR41" s="44"/>
      <c r="AS41" s="44"/>
      <c r="AT41" s="75"/>
      <c r="AU41" s="75"/>
      <c r="AV41" s="94"/>
      <c r="AW41" s="57"/>
      <c r="AX41" s="59"/>
      <c r="AY41" s="60" t="s">
        <v>726</v>
      </c>
      <c r="AZ41" s="60" t="s">
        <v>727</v>
      </c>
      <c r="BA41" s="61">
        <v>6596</v>
      </c>
      <c r="BB41" s="61" t="s">
        <v>1068</v>
      </c>
      <c r="BC41" s="62">
        <v>1.7E-12</v>
      </c>
      <c r="BD41" s="62">
        <v>9.0199999999999996E-11</v>
      </c>
      <c r="BE41" s="59"/>
      <c r="BF41" s="93"/>
      <c r="BL41" s="74"/>
      <c r="BM41" s="74"/>
      <c r="BP41" s="59"/>
      <c r="BQ41" s="60" t="s">
        <v>739</v>
      </c>
      <c r="BR41" s="60" t="s">
        <v>730</v>
      </c>
      <c r="BS41" s="61">
        <v>12746</v>
      </c>
      <c r="BT41" s="61" t="s">
        <v>1090</v>
      </c>
      <c r="BU41" s="60">
        <v>4.6100000000000004E-3</v>
      </c>
      <c r="BV41" s="60">
        <v>1.03E-2</v>
      </c>
      <c r="BW41" s="59"/>
    </row>
    <row r="42" spans="1:75">
      <c r="A42" s="45" t="s">
        <v>490</v>
      </c>
      <c r="B42" s="59"/>
      <c r="C42" s="60" t="s">
        <v>710</v>
      </c>
      <c r="D42" s="61">
        <v>198</v>
      </c>
      <c r="E42" s="61" t="s">
        <v>828</v>
      </c>
      <c r="F42" s="60">
        <v>3.0999999999999999E-3</v>
      </c>
      <c r="G42" s="60">
        <v>1.34E-2</v>
      </c>
      <c r="H42" s="63" t="s">
        <v>680</v>
      </c>
      <c r="I42" s="85"/>
      <c r="J42" s="82"/>
      <c r="K42" s="85"/>
      <c r="R42" s="40"/>
      <c r="T42" s="59"/>
      <c r="U42" s="60" t="s">
        <v>743</v>
      </c>
      <c r="V42" s="60" t="s">
        <v>730</v>
      </c>
      <c r="W42" s="61">
        <v>14559</v>
      </c>
      <c r="X42" s="61" t="s">
        <v>985</v>
      </c>
      <c r="Y42" s="60">
        <v>8.8599999999999996E-4</v>
      </c>
      <c r="Z42" s="60">
        <v>2.48E-3</v>
      </c>
      <c r="AA42" s="59"/>
      <c r="AB42" s="78"/>
      <c r="AD42" s="57" t="s">
        <v>407</v>
      </c>
      <c r="AE42" s="59"/>
      <c r="AF42" s="60" t="s">
        <v>762</v>
      </c>
      <c r="AG42" s="60" t="s">
        <v>727</v>
      </c>
      <c r="AH42" s="61">
        <v>4298</v>
      </c>
      <c r="AI42" s="61" t="s">
        <v>1016</v>
      </c>
      <c r="AJ42" s="62">
        <v>6.1599999999999999E-11</v>
      </c>
      <c r="AK42" s="62">
        <v>5.5500000000000005E-10</v>
      </c>
      <c r="AL42" s="59"/>
      <c r="AP42" s="74"/>
      <c r="AQ42" s="74"/>
      <c r="AR42" s="44"/>
      <c r="AS42" s="44"/>
      <c r="AT42" s="75"/>
      <c r="AU42" s="75"/>
      <c r="AV42" s="77"/>
      <c r="AW42" s="57"/>
      <c r="AX42" s="59"/>
      <c r="AY42" s="60" t="s">
        <v>731</v>
      </c>
      <c r="AZ42" s="60" t="s">
        <v>730</v>
      </c>
      <c r="BA42" s="61">
        <v>85</v>
      </c>
      <c r="BB42" s="61" t="s">
        <v>1069</v>
      </c>
      <c r="BC42" s="62">
        <v>2.7400000000000001E-9</v>
      </c>
      <c r="BD42" s="62">
        <v>3.84E-8</v>
      </c>
      <c r="BE42" s="59"/>
      <c r="BF42" s="93"/>
      <c r="BL42" s="74"/>
      <c r="BM42" s="74"/>
      <c r="BP42" s="59"/>
      <c r="BQ42" s="60" t="s">
        <v>740</v>
      </c>
      <c r="BR42" s="60" t="s">
        <v>730</v>
      </c>
      <c r="BS42" s="61">
        <v>12763</v>
      </c>
      <c r="BT42" s="61" t="s">
        <v>1090</v>
      </c>
      <c r="BU42" s="60">
        <v>4.6899999999999997E-3</v>
      </c>
      <c r="BV42" s="60">
        <v>1.03E-2</v>
      </c>
      <c r="BW42" s="59"/>
    </row>
    <row r="43" spans="1:75">
      <c r="A43" s="45" t="s">
        <v>622</v>
      </c>
      <c r="B43" s="59"/>
      <c r="C43" s="60" t="s">
        <v>815</v>
      </c>
      <c r="D43" s="61">
        <v>12</v>
      </c>
      <c r="E43" s="61" t="s">
        <v>816</v>
      </c>
      <c r="F43" s="60">
        <v>3.32E-3</v>
      </c>
      <c r="G43" s="60">
        <v>1.41E-2</v>
      </c>
      <c r="H43" s="63" t="s">
        <v>680</v>
      </c>
      <c r="I43" s="85"/>
      <c r="J43" s="82"/>
      <c r="K43" s="85"/>
      <c r="R43" s="40"/>
      <c r="T43" s="59"/>
      <c r="U43" s="60" t="s">
        <v>762</v>
      </c>
      <c r="V43" s="60" t="s">
        <v>727</v>
      </c>
      <c r="W43" s="61">
        <v>4298</v>
      </c>
      <c r="X43" s="61" t="s">
        <v>992</v>
      </c>
      <c r="Y43" s="60">
        <v>1.1100000000000001E-3</v>
      </c>
      <c r="Z43" s="60">
        <v>6.0400000000000002E-3</v>
      </c>
      <c r="AA43" s="59"/>
      <c r="AB43" s="87"/>
      <c r="AD43" s="57" t="s">
        <v>479</v>
      </c>
      <c r="AE43" s="59"/>
      <c r="AF43" s="60" t="s">
        <v>763</v>
      </c>
      <c r="AG43" s="60" t="s">
        <v>727</v>
      </c>
      <c r="AH43" s="61">
        <v>198</v>
      </c>
      <c r="AI43" s="61" t="s">
        <v>1017</v>
      </c>
      <c r="AJ43" s="62">
        <v>4.9299999999999995E-10</v>
      </c>
      <c r="AK43" s="62">
        <v>4.0000000000000002E-9</v>
      </c>
      <c r="AL43" s="59"/>
      <c r="AP43" s="74"/>
      <c r="AQ43" s="74"/>
      <c r="AR43" s="44"/>
      <c r="AS43" s="44"/>
      <c r="AT43" s="75"/>
      <c r="AU43" s="75"/>
      <c r="AV43" s="77"/>
      <c r="AW43" s="57"/>
      <c r="AX43" s="59"/>
      <c r="AY43" s="60" t="s">
        <v>729</v>
      </c>
      <c r="AZ43" s="60" t="s">
        <v>730</v>
      </c>
      <c r="BA43" s="61">
        <v>5241</v>
      </c>
      <c r="BB43" s="61" t="s">
        <v>1070</v>
      </c>
      <c r="BC43" s="62">
        <v>7.3600000000000002E-9</v>
      </c>
      <c r="BD43" s="62">
        <v>5.1499999999999998E-8</v>
      </c>
      <c r="BE43" s="59"/>
      <c r="BL43" s="74"/>
      <c r="BM43" s="74"/>
      <c r="BP43" s="59"/>
      <c r="BQ43" s="60" t="s">
        <v>741</v>
      </c>
      <c r="BR43" s="60" t="s">
        <v>730</v>
      </c>
      <c r="BS43" s="61">
        <v>9172</v>
      </c>
      <c r="BT43" s="61" t="s">
        <v>1092</v>
      </c>
      <c r="BU43" s="60">
        <v>7.0600000000000003E-3</v>
      </c>
      <c r="BV43" s="60">
        <v>1.24E-2</v>
      </c>
      <c r="BW43" s="59"/>
    </row>
    <row r="44" spans="1:75">
      <c r="A44" s="45" t="s">
        <v>501</v>
      </c>
      <c r="B44" s="59"/>
      <c r="C44" s="60" t="s">
        <v>704</v>
      </c>
      <c r="D44" s="61">
        <v>94</v>
      </c>
      <c r="E44" s="61" t="s">
        <v>705</v>
      </c>
      <c r="F44" s="60">
        <v>4.9300000000000004E-3</v>
      </c>
      <c r="G44" s="60">
        <v>1.95E-2</v>
      </c>
      <c r="H44" s="63" t="s">
        <v>680</v>
      </c>
      <c r="I44" s="85"/>
      <c r="J44" s="82"/>
      <c r="K44" s="85"/>
      <c r="R44" s="40"/>
      <c r="T44" s="59"/>
      <c r="U44" s="60" t="s">
        <v>745</v>
      </c>
      <c r="V44" s="60" t="s">
        <v>730</v>
      </c>
      <c r="W44" s="61">
        <v>14838</v>
      </c>
      <c r="X44" s="61" t="s">
        <v>985</v>
      </c>
      <c r="Y44" s="60">
        <v>1.4300000000000001E-3</v>
      </c>
      <c r="Z44" s="60">
        <v>3.3300000000000001E-3</v>
      </c>
      <c r="AA44" s="59"/>
      <c r="AB44" s="43"/>
      <c r="AD44" s="57" t="s">
        <v>537</v>
      </c>
      <c r="AE44" s="59"/>
      <c r="AF44" s="60" t="s">
        <v>761</v>
      </c>
      <c r="AG44" s="60" t="s">
        <v>727</v>
      </c>
      <c r="AH44" s="61">
        <v>56</v>
      </c>
      <c r="AI44" s="61" t="s">
        <v>1018</v>
      </c>
      <c r="AJ44" s="62">
        <v>1.85E-8</v>
      </c>
      <c r="AK44" s="62">
        <v>1.36E-7</v>
      </c>
      <c r="AL44" s="59"/>
      <c r="AP44" s="74"/>
      <c r="AQ44" s="74"/>
      <c r="AR44" s="44"/>
      <c r="AS44" s="44"/>
      <c r="AT44" s="75"/>
      <c r="AU44" s="75"/>
      <c r="AV44" s="95"/>
      <c r="AW44" s="57"/>
      <c r="AX44" s="59"/>
      <c r="AY44" s="60" t="s">
        <v>732</v>
      </c>
      <c r="AZ44" s="60" t="s">
        <v>727</v>
      </c>
      <c r="BA44" s="61">
        <v>10333</v>
      </c>
      <c r="BB44" s="61" t="s">
        <v>1071</v>
      </c>
      <c r="BC44" s="62">
        <v>1.37E-8</v>
      </c>
      <c r="BD44" s="62">
        <v>3.6199999999999999E-7</v>
      </c>
      <c r="BE44" s="59"/>
      <c r="BP44" s="59"/>
      <c r="BQ44" s="60" t="s">
        <v>755</v>
      </c>
      <c r="BR44" s="60" t="s">
        <v>730</v>
      </c>
      <c r="BS44" s="61">
        <v>202</v>
      </c>
      <c r="BT44" s="61" t="s">
        <v>966</v>
      </c>
      <c r="BU44" s="60">
        <v>7.8700000000000003E-3</v>
      </c>
      <c r="BV44" s="60">
        <v>1.24E-2</v>
      </c>
      <c r="BW44" s="59"/>
    </row>
    <row r="45" spans="1:75">
      <c r="A45" s="45" t="s">
        <v>607</v>
      </c>
      <c r="B45" s="59"/>
      <c r="C45" s="60" t="s">
        <v>898</v>
      </c>
      <c r="D45" s="61">
        <v>15</v>
      </c>
      <c r="E45" s="61" t="s">
        <v>772</v>
      </c>
      <c r="F45" s="60">
        <v>5.2100000000000002E-3</v>
      </c>
      <c r="G45" s="60">
        <v>2.01E-2</v>
      </c>
      <c r="H45" s="63" t="s">
        <v>680</v>
      </c>
      <c r="I45" s="85"/>
      <c r="J45" s="82"/>
      <c r="K45" s="85"/>
      <c r="R45" s="40"/>
      <c r="T45" s="59"/>
      <c r="U45" s="60" t="s">
        <v>754</v>
      </c>
      <c r="V45" s="60" t="s">
        <v>727</v>
      </c>
      <c r="W45" s="61">
        <v>5749</v>
      </c>
      <c r="X45" s="61" t="s">
        <v>797</v>
      </c>
      <c r="Y45" s="60">
        <v>1.67E-3</v>
      </c>
      <c r="Z45" s="60">
        <v>8.1799999999999998E-3</v>
      </c>
      <c r="AA45" s="59"/>
      <c r="AB45" s="43"/>
      <c r="AD45" s="57" t="s">
        <v>653</v>
      </c>
      <c r="AE45" s="59"/>
      <c r="AF45" s="60" t="s">
        <v>743</v>
      </c>
      <c r="AG45" s="60" t="s">
        <v>730</v>
      </c>
      <c r="AH45" s="61">
        <v>14559</v>
      </c>
      <c r="AI45" s="61" t="s">
        <v>1019</v>
      </c>
      <c r="AJ45" s="62">
        <v>4.6299999999999998E-8</v>
      </c>
      <c r="AK45" s="62">
        <v>1.5800000000000001E-7</v>
      </c>
      <c r="AL45" s="59"/>
      <c r="AP45" s="74"/>
      <c r="AQ45" s="44"/>
      <c r="AR45" s="44"/>
      <c r="AS45" s="75"/>
      <c r="AT45" s="75"/>
      <c r="AU45" s="96"/>
      <c r="AV45" s="94"/>
      <c r="AW45" s="57"/>
      <c r="AX45" s="59"/>
      <c r="AY45" s="60" t="s">
        <v>733</v>
      </c>
      <c r="AZ45" s="60" t="s">
        <v>723</v>
      </c>
      <c r="BA45" s="61">
        <v>655</v>
      </c>
      <c r="BB45" s="61" t="s">
        <v>806</v>
      </c>
      <c r="BC45" s="62">
        <v>2.18E-8</v>
      </c>
      <c r="BD45" s="62">
        <v>5.2199999999999998E-8</v>
      </c>
      <c r="BE45" s="59"/>
    </row>
    <row r="46" spans="1:75">
      <c r="A46" s="45" t="s">
        <v>520</v>
      </c>
      <c r="B46" s="59"/>
      <c r="C46" s="60" t="s">
        <v>706</v>
      </c>
      <c r="D46" s="61">
        <v>96</v>
      </c>
      <c r="E46" s="61" t="s">
        <v>707</v>
      </c>
      <c r="F46" s="60">
        <v>5.3099999999999996E-3</v>
      </c>
      <c r="G46" s="60">
        <v>2.01E-2</v>
      </c>
      <c r="H46" s="63" t="s">
        <v>680</v>
      </c>
      <c r="I46" s="85"/>
      <c r="J46" s="82"/>
      <c r="K46" s="85"/>
      <c r="L46" s="88"/>
      <c r="M46" s="88"/>
      <c r="N46" s="88"/>
      <c r="O46" s="88"/>
      <c r="P46" s="88"/>
      <c r="Q46" s="88"/>
      <c r="R46" s="72"/>
      <c r="T46" s="59"/>
      <c r="U46" s="60" t="s">
        <v>948</v>
      </c>
      <c r="V46" s="60" t="s">
        <v>727</v>
      </c>
      <c r="W46" s="61">
        <v>7567</v>
      </c>
      <c r="X46" s="61" t="s">
        <v>993</v>
      </c>
      <c r="Y46" s="60">
        <v>3.4299999999999999E-3</v>
      </c>
      <c r="Z46" s="60">
        <v>1.46E-2</v>
      </c>
      <c r="AA46" s="59"/>
      <c r="AB46" s="43"/>
      <c r="AD46" s="57" t="s">
        <v>558</v>
      </c>
      <c r="AE46" s="59"/>
      <c r="AF46" s="60" t="s">
        <v>745</v>
      </c>
      <c r="AG46" s="60" t="s">
        <v>730</v>
      </c>
      <c r="AH46" s="61">
        <v>14838</v>
      </c>
      <c r="AI46" s="61" t="s">
        <v>1019</v>
      </c>
      <c r="AJ46" s="62">
        <v>1.4600000000000001E-7</v>
      </c>
      <c r="AK46" s="62">
        <v>4.1300000000000001E-7</v>
      </c>
      <c r="AL46" s="59"/>
      <c r="AP46" s="74"/>
      <c r="AQ46" s="44"/>
      <c r="AR46" s="44"/>
      <c r="AS46" s="75"/>
      <c r="AT46" s="75"/>
      <c r="AU46" s="96"/>
      <c r="AV46" s="94"/>
      <c r="AW46" s="57"/>
      <c r="AX46" s="59"/>
      <c r="AY46" s="60" t="s">
        <v>734</v>
      </c>
      <c r="AZ46" s="60" t="s">
        <v>727</v>
      </c>
      <c r="BA46" s="61">
        <v>10852</v>
      </c>
      <c r="BB46" s="61" t="s">
        <v>1071</v>
      </c>
      <c r="BC46" s="62">
        <v>5.6599999999999997E-8</v>
      </c>
      <c r="BD46" s="62">
        <v>8.1299999999999999E-7</v>
      </c>
      <c r="BE46" s="59"/>
    </row>
    <row r="47" spans="1:75">
      <c r="A47" s="45" t="s">
        <v>565</v>
      </c>
      <c r="B47" s="59"/>
      <c r="C47" s="60" t="s">
        <v>900</v>
      </c>
      <c r="D47" s="61">
        <v>16</v>
      </c>
      <c r="E47" s="61" t="s">
        <v>773</v>
      </c>
      <c r="F47" s="60">
        <v>5.9199999999999999E-3</v>
      </c>
      <c r="G47" s="60">
        <v>2.1600000000000001E-2</v>
      </c>
      <c r="H47" s="63" t="s">
        <v>680</v>
      </c>
      <c r="I47" s="85"/>
      <c r="J47" s="82"/>
      <c r="K47" s="85"/>
      <c r="L47" s="88"/>
      <c r="M47" s="88"/>
      <c r="N47" s="88"/>
      <c r="O47" s="88"/>
      <c r="P47" s="88"/>
      <c r="Q47" s="88"/>
      <c r="R47" s="72"/>
      <c r="T47" s="59"/>
      <c r="U47" s="60" t="s">
        <v>753</v>
      </c>
      <c r="V47" s="60" t="s">
        <v>727</v>
      </c>
      <c r="W47" s="61">
        <v>2564</v>
      </c>
      <c r="X47" s="61" t="s">
        <v>994</v>
      </c>
      <c r="Y47" s="60">
        <v>3.5799999999999998E-3</v>
      </c>
      <c r="Z47" s="60">
        <v>1.46E-2</v>
      </c>
      <c r="AA47" s="59"/>
      <c r="AB47" s="43"/>
      <c r="AD47" s="57" t="s">
        <v>450</v>
      </c>
      <c r="AE47" s="59"/>
      <c r="AF47" s="60" t="s">
        <v>757</v>
      </c>
      <c r="AG47" s="60" t="s">
        <v>727</v>
      </c>
      <c r="AH47" s="61">
        <v>1596</v>
      </c>
      <c r="AI47" s="61" t="s">
        <v>1020</v>
      </c>
      <c r="AJ47" s="62">
        <v>1.92E-7</v>
      </c>
      <c r="AK47" s="62">
        <v>1.2899999999999999E-6</v>
      </c>
      <c r="AL47" s="59"/>
      <c r="AP47" s="74"/>
      <c r="AQ47" s="44"/>
      <c r="AR47" s="44"/>
      <c r="AS47" s="75"/>
      <c r="AT47" s="75"/>
      <c r="AU47" s="76"/>
      <c r="AV47" s="77"/>
      <c r="AW47" s="57"/>
      <c r="AX47" s="59"/>
      <c r="AY47" s="60" t="s">
        <v>735</v>
      </c>
      <c r="AZ47" s="60" t="s">
        <v>727</v>
      </c>
      <c r="BA47" s="61">
        <v>10884</v>
      </c>
      <c r="BB47" s="61" t="s">
        <v>1071</v>
      </c>
      <c r="BC47" s="62">
        <v>6.1399999999999994E-8</v>
      </c>
      <c r="BD47" s="62">
        <v>8.1299999999999999E-7</v>
      </c>
      <c r="BE47" s="59"/>
    </row>
    <row r="48" spans="1:75">
      <c r="A48" s="45" t="s">
        <v>508</v>
      </c>
      <c r="B48" s="59"/>
      <c r="C48" s="60" t="s">
        <v>830</v>
      </c>
      <c r="D48" s="61">
        <v>53</v>
      </c>
      <c r="E48" s="61" t="s">
        <v>831</v>
      </c>
      <c r="F48" s="60">
        <v>6.79E-3</v>
      </c>
      <c r="G48" s="60">
        <v>2.3800000000000002E-2</v>
      </c>
      <c r="H48" s="63" t="s">
        <v>680</v>
      </c>
      <c r="I48" s="85"/>
      <c r="J48" s="82"/>
      <c r="K48" s="85"/>
      <c r="L48" s="74"/>
      <c r="M48" s="74"/>
      <c r="N48" s="44"/>
      <c r="O48" s="44"/>
      <c r="P48" s="75"/>
      <c r="Q48" s="75"/>
      <c r="R48" s="85"/>
      <c r="T48" s="59"/>
      <c r="U48" s="60" t="s">
        <v>731</v>
      </c>
      <c r="V48" s="60" t="s">
        <v>730</v>
      </c>
      <c r="W48" s="61">
        <v>85</v>
      </c>
      <c r="X48" s="61" t="s">
        <v>995</v>
      </c>
      <c r="Y48" s="60">
        <v>5.4299999999999999E-3</v>
      </c>
      <c r="Z48" s="60">
        <v>1.09E-2</v>
      </c>
      <c r="AA48" s="59"/>
      <c r="AB48" s="73"/>
      <c r="AD48" s="57" t="s">
        <v>461</v>
      </c>
      <c r="AE48" s="59"/>
      <c r="AF48" s="60" t="s">
        <v>741</v>
      </c>
      <c r="AG48" s="60" t="s">
        <v>730</v>
      </c>
      <c r="AH48" s="61">
        <v>9172</v>
      </c>
      <c r="AI48" s="61" t="s">
        <v>1021</v>
      </c>
      <c r="AJ48" s="62">
        <v>2.4699999999999998E-7</v>
      </c>
      <c r="AK48" s="62">
        <v>5.9999999999999997E-7</v>
      </c>
      <c r="AL48" s="59"/>
      <c r="AP48" s="74"/>
      <c r="AQ48" s="44"/>
      <c r="AR48" s="44"/>
      <c r="AS48" s="75"/>
      <c r="AT48" s="75"/>
      <c r="AU48" s="76"/>
      <c r="AV48" s="77"/>
      <c r="AW48" s="57"/>
      <c r="AX48" s="59"/>
      <c r="AY48" s="60" t="s">
        <v>736</v>
      </c>
      <c r="AZ48" s="60" t="s">
        <v>727</v>
      </c>
      <c r="BA48" s="61">
        <v>11202</v>
      </c>
      <c r="BB48" s="61" t="s">
        <v>1071</v>
      </c>
      <c r="BC48" s="62">
        <v>1.42E-7</v>
      </c>
      <c r="BD48" s="62">
        <v>1.5099999999999999E-6</v>
      </c>
      <c r="BE48" s="59"/>
    </row>
    <row r="49" spans="1:57">
      <c r="A49" s="45" t="s">
        <v>435</v>
      </c>
      <c r="B49" s="59"/>
      <c r="C49" s="60" t="s">
        <v>909</v>
      </c>
      <c r="D49" s="61">
        <v>20</v>
      </c>
      <c r="E49" s="61" t="s">
        <v>910</v>
      </c>
      <c r="F49" s="60">
        <v>9.1999999999999998E-3</v>
      </c>
      <c r="G49" s="60">
        <v>2.9399999999999999E-2</v>
      </c>
      <c r="H49" s="63" t="s">
        <v>680</v>
      </c>
      <c r="I49" s="85"/>
      <c r="J49" s="82"/>
      <c r="K49" s="85"/>
      <c r="L49" s="74"/>
      <c r="M49" s="74"/>
      <c r="N49" s="44"/>
      <c r="O49" s="44"/>
      <c r="P49" s="75"/>
      <c r="Q49" s="75"/>
      <c r="R49" s="85"/>
      <c r="T49" s="59"/>
      <c r="U49" s="60" t="s">
        <v>996</v>
      </c>
      <c r="V49" s="60" t="s">
        <v>727</v>
      </c>
      <c r="W49" s="61">
        <v>88</v>
      </c>
      <c r="X49" s="61" t="s">
        <v>997</v>
      </c>
      <c r="Y49" s="60">
        <v>5.8100000000000001E-3</v>
      </c>
      <c r="Z49" s="60">
        <v>2.1899999999999999E-2</v>
      </c>
      <c r="AA49" s="59"/>
      <c r="AB49" s="73"/>
      <c r="AD49" s="57" t="s">
        <v>453</v>
      </c>
      <c r="AE49" s="59"/>
      <c r="AF49" s="60" t="s">
        <v>753</v>
      </c>
      <c r="AG49" s="60" t="s">
        <v>727</v>
      </c>
      <c r="AH49" s="61">
        <v>2564</v>
      </c>
      <c r="AI49" s="61" t="s">
        <v>1022</v>
      </c>
      <c r="AJ49" s="62">
        <v>1.08E-6</v>
      </c>
      <c r="AK49" s="62">
        <v>6.7499999999999997E-6</v>
      </c>
      <c r="AL49" s="59"/>
      <c r="AW49" s="57"/>
      <c r="AX49" s="59"/>
      <c r="AY49" s="60" t="s">
        <v>738</v>
      </c>
      <c r="AZ49" s="60" t="s">
        <v>727</v>
      </c>
      <c r="BA49" s="61">
        <v>11645</v>
      </c>
      <c r="BB49" s="61" t="s">
        <v>1072</v>
      </c>
      <c r="BC49" s="62">
        <v>4.4099999999999999E-7</v>
      </c>
      <c r="BD49" s="62">
        <v>3.8999999999999999E-6</v>
      </c>
      <c r="BE49" s="59"/>
    </row>
    <row r="50" spans="1:57">
      <c r="A50" s="45" t="s">
        <v>516</v>
      </c>
      <c r="B50" s="59"/>
      <c r="C50" s="60" t="s">
        <v>874</v>
      </c>
      <c r="D50" s="61">
        <v>29</v>
      </c>
      <c r="E50" s="61" t="s">
        <v>875</v>
      </c>
      <c r="F50" s="62">
        <v>5.3500000000000003E-8</v>
      </c>
      <c r="G50" s="62">
        <v>1.22E-6</v>
      </c>
      <c r="H50" s="97" t="s">
        <v>764</v>
      </c>
      <c r="I50" s="85"/>
      <c r="J50" s="82"/>
      <c r="K50" s="85"/>
      <c r="L50" s="74"/>
      <c r="M50" s="74"/>
      <c r="N50" s="44"/>
      <c r="O50" s="44"/>
      <c r="P50" s="75"/>
      <c r="Q50" s="75"/>
      <c r="R50" s="85"/>
      <c r="T50" s="59"/>
      <c r="U50" s="60" t="s">
        <v>808</v>
      </c>
      <c r="V50" s="60" t="s">
        <v>727</v>
      </c>
      <c r="W50" s="61">
        <v>4644</v>
      </c>
      <c r="X50" s="61" t="s">
        <v>998</v>
      </c>
      <c r="Y50" s="60">
        <v>7.9100000000000004E-3</v>
      </c>
      <c r="Z50" s="60">
        <v>2.7699999999999999E-2</v>
      </c>
      <c r="AA50" s="59"/>
      <c r="AB50" s="98"/>
      <c r="AD50" s="57" t="s">
        <v>477</v>
      </c>
      <c r="AE50" s="59"/>
      <c r="AF50" s="60" t="s">
        <v>821</v>
      </c>
      <c r="AG50" s="60" t="s">
        <v>727</v>
      </c>
      <c r="AH50" s="61">
        <v>372</v>
      </c>
      <c r="AI50" s="61" t="s">
        <v>1023</v>
      </c>
      <c r="AJ50" s="60">
        <v>1.54E-4</v>
      </c>
      <c r="AK50" s="60">
        <v>8.9099999999999997E-4</v>
      </c>
      <c r="AL50" s="59"/>
      <c r="AW50" s="57"/>
      <c r="AX50" s="59"/>
      <c r="AY50" s="60" t="s">
        <v>739</v>
      </c>
      <c r="AZ50" s="60" t="s">
        <v>730</v>
      </c>
      <c r="BA50" s="61">
        <v>12746</v>
      </c>
      <c r="BB50" s="61" t="s">
        <v>1072</v>
      </c>
      <c r="BC50" s="62">
        <v>6.1E-6</v>
      </c>
      <c r="BD50" s="62">
        <v>2.2200000000000001E-5</v>
      </c>
      <c r="BE50" s="59"/>
    </row>
    <row r="51" spans="1:57">
      <c r="A51" s="45" t="s">
        <v>384</v>
      </c>
      <c r="B51" s="59"/>
      <c r="C51" s="60" t="s">
        <v>876</v>
      </c>
      <c r="D51" s="61">
        <v>16</v>
      </c>
      <c r="E51" s="61" t="s">
        <v>877</v>
      </c>
      <c r="F51" s="62">
        <v>7.6500000000000003E-8</v>
      </c>
      <c r="G51" s="62">
        <v>1.55E-6</v>
      </c>
      <c r="H51" s="97" t="s">
        <v>764</v>
      </c>
      <c r="I51" s="85"/>
      <c r="J51" s="82"/>
      <c r="K51" s="85"/>
      <c r="L51" s="74"/>
      <c r="M51" s="74"/>
      <c r="N51" s="44"/>
      <c r="O51" s="44"/>
      <c r="P51" s="75"/>
      <c r="Q51" s="75"/>
      <c r="R51" s="85"/>
      <c r="T51" s="59"/>
      <c r="U51" s="60" t="s">
        <v>733</v>
      </c>
      <c r="V51" s="60" t="s">
        <v>723</v>
      </c>
      <c r="W51" s="61">
        <v>655</v>
      </c>
      <c r="X51" s="61" t="s">
        <v>839</v>
      </c>
      <c r="Y51" s="60">
        <v>9.5200000000000007E-3</v>
      </c>
      <c r="Z51" s="60">
        <v>1.3599999999999999E-2</v>
      </c>
      <c r="AA51" s="49"/>
      <c r="AB51" s="98"/>
      <c r="AD51" s="57" t="s">
        <v>459</v>
      </c>
      <c r="AE51" s="59"/>
      <c r="AF51" s="60" t="s">
        <v>728</v>
      </c>
      <c r="AG51" s="60" t="s">
        <v>723</v>
      </c>
      <c r="AH51" s="61">
        <v>544</v>
      </c>
      <c r="AI51" s="61" t="s">
        <v>1024</v>
      </c>
      <c r="AJ51" s="60">
        <v>2.7500000000000002E-4</v>
      </c>
      <c r="AK51" s="60">
        <v>5.9599999999999996E-4</v>
      </c>
      <c r="AL51" s="59"/>
      <c r="AW51" s="57"/>
      <c r="AX51" s="59"/>
      <c r="AY51" s="60" t="s">
        <v>740</v>
      </c>
      <c r="AZ51" s="60" t="s">
        <v>730</v>
      </c>
      <c r="BA51" s="61">
        <v>12763</v>
      </c>
      <c r="BB51" s="61" t="s">
        <v>1072</v>
      </c>
      <c r="BC51" s="62">
        <v>6.3600000000000001E-6</v>
      </c>
      <c r="BD51" s="62">
        <v>2.2200000000000001E-5</v>
      </c>
      <c r="BE51" s="59"/>
    </row>
    <row r="52" spans="1:57">
      <c r="A52" s="45" t="s">
        <v>400</v>
      </c>
      <c r="B52" s="59"/>
      <c r="C52" s="60" t="s">
        <v>880</v>
      </c>
      <c r="D52" s="61">
        <v>7</v>
      </c>
      <c r="E52" s="61" t="s">
        <v>766</v>
      </c>
      <c r="F52" s="62">
        <v>1.29E-5</v>
      </c>
      <c r="G52" s="60">
        <v>1.3799999999999999E-4</v>
      </c>
      <c r="H52" s="97" t="s">
        <v>764</v>
      </c>
      <c r="I52" s="85"/>
      <c r="J52" s="82"/>
      <c r="K52" s="85"/>
      <c r="L52" s="74"/>
      <c r="M52" s="74"/>
      <c r="N52" s="44"/>
      <c r="O52" s="44"/>
      <c r="P52" s="75"/>
      <c r="Q52" s="75"/>
      <c r="R52" s="85"/>
      <c r="T52" s="64"/>
      <c r="U52" s="74"/>
      <c r="V52" s="74"/>
      <c r="W52" s="74"/>
      <c r="X52" s="44"/>
      <c r="Y52" s="44"/>
      <c r="Z52" s="75"/>
      <c r="AA52" s="84"/>
      <c r="AB52" s="98"/>
      <c r="AD52" s="57" t="s">
        <v>427</v>
      </c>
      <c r="AE52" s="59"/>
      <c r="AF52" s="60" t="s">
        <v>808</v>
      </c>
      <c r="AG52" s="60" t="s">
        <v>727</v>
      </c>
      <c r="AH52" s="61">
        <v>4644</v>
      </c>
      <c r="AI52" s="61" t="s">
        <v>1025</v>
      </c>
      <c r="AJ52" s="60">
        <v>3.1399999999999999E-4</v>
      </c>
      <c r="AK52" s="60">
        <v>1.6900000000000001E-3</v>
      </c>
      <c r="AL52" s="59"/>
      <c r="AW52" s="57"/>
      <c r="AX52" s="59"/>
      <c r="AY52" s="60" t="s">
        <v>742</v>
      </c>
      <c r="AZ52" s="60" t="s">
        <v>730</v>
      </c>
      <c r="BA52" s="61">
        <v>349</v>
      </c>
      <c r="BB52" s="61" t="s">
        <v>987</v>
      </c>
      <c r="BC52" s="62">
        <v>1.13E-5</v>
      </c>
      <c r="BD52" s="62">
        <v>3.1600000000000002E-5</v>
      </c>
      <c r="BE52" s="59"/>
    </row>
    <row r="53" spans="1:57">
      <c r="A53" s="45" t="s">
        <v>390</v>
      </c>
      <c r="B53" s="59"/>
      <c r="C53" s="60" t="s">
        <v>885</v>
      </c>
      <c r="D53" s="61">
        <v>5</v>
      </c>
      <c r="E53" s="61" t="s">
        <v>768</v>
      </c>
      <c r="F53" s="60">
        <v>5.1999999999999995E-4</v>
      </c>
      <c r="G53" s="60">
        <v>3.64E-3</v>
      </c>
      <c r="H53" s="97" t="s">
        <v>764</v>
      </c>
      <c r="I53" s="85"/>
      <c r="J53" s="82"/>
      <c r="K53" s="85"/>
      <c r="L53" s="74"/>
      <c r="M53" s="74"/>
      <c r="N53" s="44"/>
      <c r="O53" s="44"/>
      <c r="P53" s="75"/>
      <c r="Q53" s="75"/>
      <c r="R53" s="85"/>
      <c r="T53" s="64"/>
      <c r="U53" s="74"/>
      <c r="V53" s="74"/>
      <c r="W53" s="74"/>
      <c r="X53" s="44"/>
      <c r="Y53" s="44"/>
      <c r="Z53" s="75"/>
      <c r="AA53" s="84"/>
      <c r="AB53" s="98"/>
      <c r="AD53" s="57" t="s">
        <v>529</v>
      </c>
      <c r="AE53" s="59"/>
      <c r="AF53" s="60" t="s">
        <v>945</v>
      </c>
      <c r="AG53" s="60" t="s">
        <v>727</v>
      </c>
      <c r="AH53" s="61">
        <v>426</v>
      </c>
      <c r="AI53" s="61" t="s">
        <v>1026</v>
      </c>
      <c r="AJ53" s="60">
        <v>3.5199999999999999E-4</v>
      </c>
      <c r="AK53" s="60">
        <v>1.7799999999999999E-3</v>
      </c>
      <c r="AL53" s="59"/>
      <c r="AW53" s="57"/>
      <c r="AX53" s="59"/>
      <c r="AY53" s="60" t="s">
        <v>758</v>
      </c>
      <c r="AZ53" s="60" t="s">
        <v>727</v>
      </c>
      <c r="BA53" s="61">
        <v>154</v>
      </c>
      <c r="BB53" s="61" t="s">
        <v>835</v>
      </c>
      <c r="BC53" s="62">
        <v>8.0699999999999996E-5</v>
      </c>
      <c r="BD53" s="60">
        <v>5.62E-4</v>
      </c>
      <c r="BE53" s="59"/>
    </row>
    <row r="54" spans="1:57">
      <c r="A54" s="45" t="s">
        <v>503</v>
      </c>
      <c r="B54" s="59"/>
      <c r="C54" s="60" t="s">
        <v>888</v>
      </c>
      <c r="D54" s="61">
        <v>8</v>
      </c>
      <c r="E54" s="61" t="s">
        <v>769</v>
      </c>
      <c r="F54" s="60">
        <v>1.4400000000000001E-3</v>
      </c>
      <c r="G54" s="60">
        <v>7.6E-3</v>
      </c>
      <c r="H54" s="97" t="s">
        <v>764</v>
      </c>
      <c r="I54" s="85"/>
      <c r="J54" s="82"/>
      <c r="K54" s="85"/>
      <c r="L54" s="74"/>
      <c r="M54" s="74"/>
      <c r="N54" s="44"/>
      <c r="O54" s="44"/>
      <c r="P54" s="75"/>
      <c r="Q54" s="75"/>
      <c r="R54" s="85"/>
      <c r="T54" s="64"/>
      <c r="U54" s="74"/>
      <c r="V54" s="74"/>
      <c r="W54" s="74"/>
      <c r="X54" s="44"/>
      <c r="Y54" s="44"/>
      <c r="Z54" s="75"/>
      <c r="AA54" s="84"/>
      <c r="AB54" s="98"/>
      <c r="AD54" s="57" t="s">
        <v>568</v>
      </c>
      <c r="AE54" s="59"/>
      <c r="AF54" s="60" t="s">
        <v>752</v>
      </c>
      <c r="AG54" s="60" t="s">
        <v>723</v>
      </c>
      <c r="AH54" s="61">
        <v>11696</v>
      </c>
      <c r="AI54" s="61" t="s">
        <v>1027</v>
      </c>
      <c r="AJ54" s="60">
        <v>4.0299999999999998E-4</v>
      </c>
      <c r="AK54" s="60">
        <v>7.4799999999999997E-4</v>
      </c>
      <c r="AL54" s="59"/>
      <c r="AW54" s="57"/>
      <c r="AX54" s="59"/>
      <c r="AY54" s="60" t="s">
        <v>760</v>
      </c>
      <c r="AZ54" s="60" t="s">
        <v>727</v>
      </c>
      <c r="BA54" s="61">
        <v>156</v>
      </c>
      <c r="BB54" s="61" t="s">
        <v>835</v>
      </c>
      <c r="BC54" s="62">
        <v>8.4800000000000001E-5</v>
      </c>
      <c r="BD54" s="60">
        <v>5.62E-4</v>
      </c>
      <c r="BE54" s="59"/>
    </row>
    <row r="55" spans="1:57">
      <c r="A55" s="45" t="s">
        <v>391</v>
      </c>
      <c r="B55" s="59"/>
      <c r="C55" s="60" t="s">
        <v>889</v>
      </c>
      <c r="D55" s="61">
        <v>31</v>
      </c>
      <c r="E55" s="61" t="s">
        <v>812</v>
      </c>
      <c r="F55" s="60">
        <v>1.4599999999999999E-3</v>
      </c>
      <c r="G55" s="60">
        <v>7.6E-3</v>
      </c>
      <c r="H55" s="97" t="s">
        <v>764</v>
      </c>
      <c r="I55" s="85"/>
      <c r="J55" s="82"/>
      <c r="K55" s="85"/>
      <c r="L55" s="74"/>
      <c r="M55" s="74"/>
      <c r="N55" s="44"/>
      <c r="O55" s="44"/>
      <c r="P55" s="75"/>
      <c r="Q55" s="75"/>
      <c r="R55" s="85"/>
      <c r="T55" s="64"/>
      <c r="U55" s="74"/>
      <c r="V55" s="74"/>
      <c r="W55" s="74"/>
      <c r="X55" s="44"/>
      <c r="Y55" s="44"/>
      <c r="Z55" s="75"/>
      <c r="AA55" s="84"/>
      <c r="AB55" s="98"/>
      <c r="AD55" s="57" t="s">
        <v>515</v>
      </c>
      <c r="AE55" s="59"/>
      <c r="AF55" s="60" t="s">
        <v>947</v>
      </c>
      <c r="AG55" s="60" t="s">
        <v>727</v>
      </c>
      <c r="AH55" s="61">
        <v>12</v>
      </c>
      <c r="AI55" s="61" t="s">
        <v>816</v>
      </c>
      <c r="AJ55" s="60">
        <v>6.2E-4</v>
      </c>
      <c r="AK55" s="60">
        <v>2.96E-3</v>
      </c>
      <c r="AL55" s="59"/>
      <c r="AW55" s="57"/>
      <c r="AX55" s="59"/>
      <c r="AY55" s="60" t="s">
        <v>743</v>
      </c>
      <c r="AZ55" s="60" t="s">
        <v>730</v>
      </c>
      <c r="BA55" s="61">
        <v>14559</v>
      </c>
      <c r="BB55" s="61" t="s">
        <v>1072</v>
      </c>
      <c r="BC55" s="60">
        <v>2.8699999999999998E-4</v>
      </c>
      <c r="BD55" s="60">
        <v>6.7100000000000005E-4</v>
      </c>
      <c r="BE55" s="59"/>
    </row>
    <row r="56" spans="1:57">
      <c r="A56" s="45" t="s">
        <v>496</v>
      </c>
      <c r="B56" s="59"/>
      <c r="C56" s="60" t="s">
        <v>895</v>
      </c>
      <c r="D56" s="61">
        <v>13</v>
      </c>
      <c r="E56" s="61" t="s">
        <v>896</v>
      </c>
      <c r="F56" s="60">
        <v>3.9100000000000003E-3</v>
      </c>
      <c r="G56" s="60">
        <v>1.6199999999999999E-2</v>
      </c>
      <c r="H56" s="97" t="s">
        <v>764</v>
      </c>
      <c r="I56" s="85"/>
      <c r="J56" s="82"/>
      <c r="K56" s="85"/>
      <c r="L56" s="74"/>
      <c r="M56" s="74"/>
      <c r="N56" s="44"/>
      <c r="O56" s="44"/>
      <c r="P56" s="75"/>
      <c r="Q56" s="75"/>
      <c r="R56" s="85"/>
      <c r="T56" s="64"/>
      <c r="U56" s="74"/>
      <c r="V56" s="74"/>
      <c r="W56" s="74"/>
      <c r="X56" s="44"/>
      <c r="Y56" s="44"/>
      <c r="Z56" s="75"/>
      <c r="AA56" s="84"/>
      <c r="AB56" s="98"/>
      <c r="AD56" s="57" t="s">
        <v>380</v>
      </c>
      <c r="AE56" s="59"/>
      <c r="AF56" s="60" t="s">
        <v>749</v>
      </c>
      <c r="AG56" s="60" t="s">
        <v>727</v>
      </c>
      <c r="AH56" s="61">
        <v>669</v>
      </c>
      <c r="AI56" s="61" t="s">
        <v>750</v>
      </c>
      <c r="AJ56" s="60">
        <v>1.07E-3</v>
      </c>
      <c r="AK56" s="60">
        <v>4.8300000000000001E-3</v>
      </c>
      <c r="AL56" s="59"/>
      <c r="AW56" s="57"/>
      <c r="AX56" s="59"/>
      <c r="AY56" s="60" t="s">
        <v>737</v>
      </c>
      <c r="AZ56" s="60" t="s">
        <v>730</v>
      </c>
      <c r="BA56" s="61">
        <v>4194</v>
      </c>
      <c r="BB56" s="61" t="s">
        <v>1073</v>
      </c>
      <c r="BC56" s="60">
        <v>3.6999999999999999E-4</v>
      </c>
      <c r="BD56" s="60">
        <v>7.3999999999999999E-4</v>
      </c>
      <c r="BE56" s="59"/>
    </row>
    <row r="57" spans="1:57">
      <c r="A57" s="45" t="s">
        <v>505</v>
      </c>
      <c r="B57" s="59"/>
      <c r="C57" s="60" t="s">
        <v>897</v>
      </c>
      <c r="D57" s="61">
        <v>14</v>
      </c>
      <c r="E57" s="61" t="s">
        <v>771</v>
      </c>
      <c r="F57" s="60">
        <v>4.5300000000000002E-3</v>
      </c>
      <c r="G57" s="60">
        <v>1.83E-2</v>
      </c>
      <c r="H57" s="97" t="s">
        <v>764</v>
      </c>
      <c r="I57" s="85"/>
      <c r="J57" s="82"/>
      <c r="K57" s="85"/>
      <c r="L57" s="74"/>
      <c r="M57" s="74"/>
      <c r="N57" s="44"/>
      <c r="O57" s="44"/>
      <c r="P57" s="75"/>
      <c r="Q57" s="75"/>
      <c r="R57" s="85"/>
      <c r="T57" s="64"/>
      <c r="U57" s="74"/>
      <c r="V57" s="74"/>
      <c r="W57" s="74"/>
      <c r="X57" s="44"/>
      <c r="Y57" s="44"/>
      <c r="Z57" s="75"/>
      <c r="AA57" s="84"/>
      <c r="AB57" s="98"/>
      <c r="AD57" s="57" t="s">
        <v>564</v>
      </c>
      <c r="AE57" s="59"/>
      <c r="AF57" s="60" t="s">
        <v>756</v>
      </c>
      <c r="AG57" s="60" t="s">
        <v>727</v>
      </c>
      <c r="AH57" s="61">
        <v>1039</v>
      </c>
      <c r="AI57" s="61" t="s">
        <v>1028</v>
      </c>
      <c r="AJ57" s="60">
        <v>1.31E-3</v>
      </c>
      <c r="AK57" s="60">
        <v>5.47E-3</v>
      </c>
      <c r="AL57" s="59"/>
      <c r="AW57" s="57"/>
      <c r="AX57" s="59"/>
      <c r="AY57" s="60" t="s">
        <v>741</v>
      </c>
      <c r="AZ57" s="60" t="s">
        <v>730</v>
      </c>
      <c r="BA57" s="61">
        <v>9172</v>
      </c>
      <c r="BB57" s="61" t="s">
        <v>984</v>
      </c>
      <c r="BC57" s="60">
        <v>4.7899999999999999E-4</v>
      </c>
      <c r="BD57" s="60">
        <v>7.7700000000000002E-4</v>
      </c>
      <c r="BE57" s="59"/>
    </row>
    <row r="58" spans="1:57">
      <c r="A58" s="45" t="s">
        <v>647</v>
      </c>
      <c r="B58" s="59"/>
      <c r="C58" s="60" t="s">
        <v>899</v>
      </c>
      <c r="D58" s="61">
        <v>16</v>
      </c>
      <c r="E58" s="61" t="s">
        <v>773</v>
      </c>
      <c r="F58" s="60">
        <v>5.9199999999999999E-3</v>
      </c>
      <c r="G58" s="60">
        <v>2.1600000000000001E-2</v>
      </c>
      <c r="H58" s="97" t="s">
        <v>764</v>
      </c>
      <c r="I58" s="85"/>
      <c r="J58" s="82"/>
      <c r="K58" s="85"/>
      <c r="L58" s="74"/>
      <c r="M58" s="74"/>
      <c r="N58" s="44"/>
      <c r="O58" s="44"/>
      <c r="P58" s="75"/>
      <c r="Q58" s="75"/>
      <c r="R58" s="85"/>
      <c r="T58" s="64"/>
      <c r="U58" s="74"/>
      <c r="V58" s="74"/>
      <c r="W58" s="74"/>
      <c r="X58" s="44"/>
      <c r="Y58" s="44"/>
      <c r="Z58" s="75"/>
      <c r="AA58" s="84"/>
      <c r="AB58" s="98"/>
      <c r="AD58" s="57" t="s">
        <v>410</v>
      </c>
      <c r="AE58" s="59"/>
      <c r="AF58" s="60" t="s">
        <v>758</v>
      </c>
      <c r="AG58" s="60" t="s">
        <v>727</v>
      </c>
      <c r="AH58" s="61">
        <v>154</v>
      </c>
      <c r="AI58" s="61" t="s">
        <v>835</v>
      </c>
      <c r="AJ58" s="60">
        <v>1.3699999999999999E-3</v>
      </c>
      <c r="AK58" s="60">
        <v>5.47E-3</v>
      </c>
      <c r="AL58" s="59"/>
      <c r="AW58" s="57"/>
      <c r="AX58" s="59"/>
      <c r="AY58" s="60" t="s">
        <v>745</v>
      </c>
      <c r="AZ58" s="60" t="s">
        <v>730</v>
      </c>
      <c r="BA58" s="61">
        <v>14838</v>
      </c>
      <c r="BB58" s="61" t="s">
        <v>1072</v>
      </c>
      <c r="BC58" s="60">
        <v>5.0000000000000001E-4</v>
      </c>
      <c r="BD58" s="60">
        <v>7.7700000000000002E-4</v>
      </c>
      <c r="BE58" s="59"/>
    </row>
    <row r="59" spans="1:57">
      <c r="A59" s="45" t="s">
        <v>484</v>
      </c>
      <c r="B59" s="59"/>
      <c r="C59" s="60" t="s">
        <v>901</v>
      </c>
      <c r="D59" s="61">
        <v>52</v>
      </c>
      <c r="E59" s="61" t="s">
        <v>902</v>
      </c>
      <c r="F59" s="60">
        <v>6.4400000000000004E-3</v>
      </c>
      <c r="G59" s="60">
        <v>2.3E-2</v>
      </c>
      <c r="H59" s="97" t="s">
        <v>764</v>
      </c>
      <c r="I59" s="85"/>
      <c r="J59" s="82"/>
      <c r="K59" s="85"/>
      <c r="L59" s="74"/>
      <c r="M59" s="74"/>
      <c r="N59" s="44"/>
      <c r="O59" s="44"/>
      <c r="P59" s="75"/>
      <c r="Q59" s="75"/>
      <c r="R59" s="85"/>
      <c r="T59" s="64"/>
      <c r="U59" s="74"/>
      <c r="V59" s="74"/>
      <c r="W59" s="74"/>
      <c r="X59" s="44"/>
      <c r="Y59" s="44"/>
      <c r="Z59" s="75"/>
      <c r="AA59" s="84"/>
      <c r="AB59" s="98"/>
      <c r="AD59" s="57" t="s">
        <v>414</v>
      </c>
      <c r="AE59" s="59"/>
      <c r="AF59" s="60" t="s">
        <v>760</v>
      </c>
      <c r="AG59" s="60" t="s">
        <v>727</v>
      </c>
      <c r="AH59" s="61">
        <v>156</v>
      </c>
      <c r="AI59" s="61" t="s">
        <v>835</v>
      </c>
      <c r="AJ59" s="60">
        <v>1.4300000000000001E-3</v>
      </c>
      <c r="AK59" s="60">
        <v>5.47E-3</v>
      </c>
      <c r="AL59" s="59"/>
      <c r="AW59" s="57"/>
      <c r="AX59" s="59"/>
      <c r="AY59" s="60" t="s">
        <v>964</v>
      </c>
      <c r="AZ59" s="60" t="s">
        <v>727</v>
      </c>
      <c r="BA59" s="61">
        <v>107</v>
      </c>
      <c r="BB59" s="61" t="s">
        <v>977</v>
      </c>
      <c r="BC59" s="60">
        <v>5.5199999999999997E-4</v>
      </c>
      <c r="BD59" s="60">
        <v>3.2499999999999999E-3</v>
      </c>
      <c r="BE59" s="59"/>
    </row>
    <row r="60" spans="1:57">
      <c r="A60" s="45" t="s">
        <v>627</v>
      </c>
      <c r="B60" s="59"/>
      <c r="C60" s="60" t="s">
        <v>903</v>
      </c>
      <c r="D60" s="61">
        <v>18</v>
      </c>
      <c r="E60" s="61" t="s">
        <v>904</v>
      </c>
      <c r="F60" s="60">
        <v>7.4799999999999997E-3</v>
      </c>
      <c r="G60" s="60">
        <v>2.5700000000000001E-2</v>
      </c>
      <c r="H60" s="97" t="s">
        <v>764</v>
      </c>
      <c r="I60" s="85"/>
      <c r="J60" s="82"/>
      <c r="K60" s="85"/>
      <c r="L60" s="74"/>
      <c r="M60" s="74"/>
      <c r="N60" s="44"/>
      <c r="O60" s="44"/>
      <c r="P60" s="75"/>
      <c r="Q60" s="75"/>
      <c r="R60" s="85"/>
      <c r="T60" s="64"/>
      <c r="U60" s="74"/>
      <c r="V60" s="74"/>
      <c r="W60" s="74"/>
      <c r="X60" s="44"/>
      <c r="Y60" s="44"/>
      <c r="Z60" s="75"/>
      <c r="AA60" s="84"/>
      <c r="AB60" s="98"/>
      <c r="AD60" s="57" t="s">
        <v>544</v>
      </c>
      <c r="AE60" s="59"/>
      <c r="AF60" s="60" t="s">
        <v>1029</v>
      </c>
      <c r="AG60" s="60" t="s">
        <v>727</v>
      </c>
      <c r="AH60" s="61">
        <v>3761</v>
      </c>
      <c r="AI60" s="61" t="s">
        <v>1030</v>
      </c>
      <c r="AJ60" s="60">
        <v>1.49E-3</v>
      </c>
      <c r="AK60" s="60">
        <v>5.47E-3</v>
      </c>
      <c r="AL60" s="59"/>
      <c r="AW60" s="57"/>
      <c r="AX60" s="59"/>
      <c r="AY60" s="60" t="s">
        <v>752</v>
      </c>
      <c r="AZ60" s="60" t="s">
        <v>723</v>
      </c>
      <c r="BA60" s="61">
        <v>11696</v>
      </c>
      <c r="BB60" s="61" t="s">
        <v>1049</v>
      </c>
      <c r="BC60" s="60">
        <v>5.9900000000000003E-4</v>
      </c>
      <c r="BD60" s="60">
        <v>1.1999999999999999E-3</v>
      </c>
      <c r="BE60" s="59"/>
    </row>
    <row r="61" spans="1:57">
      <c r="A61" s="45" t="s">
        <v>415</v>
      </c>
      <c r="B61" s="59"/>
      <c r="C61" s="60" t="s">
        <v>907</v>
      </c>
      <c r="D61" s="61">
        <v>57</v>
      </c>
      <c r="E61" s="61" t="s">
        <v>908</v>
      </c>
      <c r="F61" s="60">
        <v>8.3000000000000001E-3</v>
      </c>
      <c r="G61" s="60">
        <v>2.7E-2</v>
      </c>
      <c r="H61" s="97" t="s">
        <v>764</v>
      </c>
      <c r="I61" s="85"/>
      <c r="J61" s="82"/>
      <c r="K61" s="85"/>
      <c r="L61" s="74"/>
      <c r="M61" s="74"/>
      <c r="N61" s="44"/>
      <c r="O61" s="44"/>
      <c r="P61" s="75"/>
      <c r="Q61" s="75"/>
      <c r="R61" s="85"/>
      <c r="T61" s="64"/>
      <c r="U61" s="74"/>
      <c r="V61" s="74"/>
      <c r="W61" s="74"/>
      <c r="X61" s="44"/>
      <c r="Y61" s="44"/>
      <c r="Z61" s="75"/>
      <c r="AA61" s="84"/>
      <c r="AB61" s="98"/>
      <c r="AD61" s="57" t="s">
        <v>432</v>
      </c>
      <c r="AE61" s="59"/>
      <c r="AF61" s="60" t="s">
        <v>746</v>
      </c>
      <c r="AG61" s="60" t="s">
        <v>727</v>
      </c>
      <c r="AH61" s="61">
        <v>6340</v>
      </c>
      <c r="AI61" s="61" t="s">
        <v>1031</v>
      </c>
      <c r="AJ61" s="60">
        <v>2.0200000000000001E-3</v>
      </c>
      <c r="AK61" s="60">
        <v>7.1199999999999996E-3</v>
      </c>
      <c r="AL61" s="59"/>
      <c r="AW61" s="57"/>
      <c r="AX61" s="59"/>
      <c r="AY61" s="60" t="s">
        <v>756</v>
      </c>
      <c r="AZ61" s="60" t="s">
        <v>727</v>
      </c>
      <c r="BA61" s="61">
        <v>1039</v>
      </c>
      <c r="BB61" s="61" t="s">
        <v>1074</v>
      </c>
      <c r="BC61" s="60">
        <v>7.2400000000000003E-4</v>
      </c>
      <c r="BD61" s="60">
        <v>3.8400000000000001E-3</v>
      </c>
      <c r="BE61" s="59"/>
    </row>
    <row r="62" spans="1:57">
      <c r="A62" s="45" t="s">
        <v>577</v>
      </c>
      <c r="B62" s="49"/>
      <c r="C62" s="39"/>
      <c r="D62" s="39"/>
      <c r="E62" s="39"/>
      <c r="F62" s="39"/>
      <c r="G62" s="39"/>
      <c r="H62" s="39"/>
      <c r="I62" s="85"/>
      <c r="J62" s="82"/>
      <c r="K62" s="85"/>
      <c r="L62" s="74"/>
      <c r="M62" s="74"/>
      <c r="N62" s="44"/>
      <c r="O62" s="44"/>
      <c r="P62" s="75"/>
      <c r="Q62" s="75"/>
      <c r="R62" s="85"/>
      <c r="T62" s="64"/>
      <c r="U62" s="74"/>
      <c r="V62" s="74"/>
      <c r="W62" s="74"/>
      <c r="X62" s="44"/>
      <c r="Y62" s="44"/>
      <c r="Z62" s="75"/>
      <c r="AA62" s="84"/>
      <c r="AB62" s="98"/>
      <c r="AD62" s="57" t="s">
        <v>456</v>
      </c>
      <c r="AE62" s="59"/>
      <c r="AF62" s="60" t="s">
        <v>942</v>
      </c>
      <c r="AG62" s="60" t="s">
        <v>727</v>
      </c>
      <c r="AH62" s="61">
        <v>198</v>
      </c>
      <c r="AI62" s="61" t="s">
        <v>711</v>
      </c>
      <c r="AJ62" s="60">
        <v>3.3999999999999998E-3</v>
      </c>
      <c r="AK62" s="60">
        <v>1.15E-2</v>
      </c>
      <c r="AL62" s="59"/>
      <c r="AW62" s="57"/>
      <c r="AX62" s="59"/>
      <c r="AY62" s="60" t="s">
        <v>755</v>
      </c>
      <c r="AZ62" s="60" t="s">
        <v>730</v>
      </c>
      <c r="BA62" s="61">
        <v>202</v>
      </c>
      <c r="BB62" s="61" t="s">
        <v>1075</v>
      </c>
      <c r="BC62" s="60">
        <v>3.3700000000000002E-3</v>
      </c>
      <c r="BD62" s="60">
        <v>4.7200000000000002E-3</v>
      </c>
      <c r="BE62" s="59"/>
    </row>
    <row r="63" spans="1:57">
      <c r="A63" s="45" t="s">
        <v>535</v>
      </c>
      <c r="B63" s="85"/>
      <c r="C63" s="74"/>
      <c r="D63" s="44"/>
      <c r="E63" s="44"/>
      <c r="F63" s="75"/>
      <c r="G63" s="75"/>
      <c r="H63" s="74"/>
      <c r="I63" s="85"/>
      <c r="J63" s="82"/>
      <c r="K63" s="85"/>
      <c r="L63" s="74"/>
      <c r="M63" s="74"/>
      <c r="N63" s="44"/>
      <c r="O63" s="44"/>
      <c r="P63" s="75"/>
      <c r="Q63" s="75"/>
      <c r="R63" s="85"/>
      <c r="T63" s="64"/>
      <c r="U63" s="74"/>
      <c r="V63" s="74"/>
      <c r="W63" s="74"/>
      <c r="X63" s="44"/>
      <c r="Y63" s="44"/>
      <c r="Z63" s="75"/>
      <c r="AA63" s="84"/>
      <c r="AB63" s="98"/>
      <c r="AD63" s="57" t="s">
        <v>405</v>
      </c>
      <c r="AE63" s="59"/>
      <c r="AF63" s="60" t="s">
        <v>755</v>
      </c>
      <c r="AG63" s="60" t="s">
        <v>730</v>
      </c>
      <c r="AH63" s="61">
        <v>202</v>
      </c>
      <c r="AI63" s="61" t="s">
        <v>711</v>
      </c>
      <c r="AJ63" s="60">
        <v>3.5899999999999999E-3</v>
      </c>
      <c r="AK63" s="60">
        <v>7.6299999999999996E-3</v>
      </c>
      <c r="AL63" s="59"/>
      <c r="AW63" s="57"/>
      <c r="AX63" s="59"/>
      <c r="AY63" s="60" t="s">
        <v>820</v>
      </c>
      <c r="AZ63" s="60" t="s">
        <v>723</v>
      </c>
      <c r="BA63" s="61">
        <v>208</v>
      </c>
      <c r="BB63" s="61" t="s">
        <v>1076</v>
      </c>
      <c r="BC63" s="60">
        <v>3.7100000000000002E-3</v>
      </c>
      <c r="BD63" s="60">
        <v>6.3699999999999998E-3</v>
      </c>
      <c r="BE63" s="59"/>
    </row>
    <row r="64" spans="1:57">
      <c r="A64" s="45" t="s">
        <v>429</v>
      </c>
      <c r="B64" s="85"/>
      <c r="C64" s="74"/>
      <c r="D64" s="44"/>
      <c r="E64" s="44"/>
      <c r="F64" s="75"/>
      <c r="G64" s="74"/>
      <c r="H64" s="74"/>
      <c r="I64" s="85"/>
      <c r="J64" s="82"/>
      <c r="K64" s="85"/>
      <c r="L64" s="74"/>
      <c r="M64" s="74"/>
      <c r="N64" s="44"/>
      <c r="O64" s="44"/>
      <c r="P64" s="75"/>
      <c r="Q64" s="75"/>
      <c r="R64" s="85"/>
      <c r="T64" s="64"/>
      <c r="U64" s="74"/>
      <c r="V64" s="74"/>
      <c r="W64" s="74"/>
      <c r="X64" s="44"/>
      <c r="Y64" s="44"/>
      <c r="Z64" s="75"/>
      <c r="AA64" s="84"/>
      <c r="AB64" s="98"/>
      <c r="AD64" s="57" t="s">
        <v>421</v>
      </c>
      <c r="AE64" s="59"/>
      <c r="AF64" s="60" t="s">
        <v>1032</v>
      </c>
      <c r="AG64" s="60" t="s">
        <v>727</v>
      </c>
      <c r="AH64" s="61">
        <v>1882</v>
      </c>
      <c r="AI64" s="61" t="s">
        <v>1033</v>
      </c>
      <c r="AJ64" s="60">
        <v>4.4999999999999997E-3</v>
      </c>
      <c r="AK64" s="60">
        <v>1.46E-2</v>
      </c>
      <c r="AL64" s="59"/>
      <c r="AW64" s="57"/>
      <c r="AX64" s="59"/>
      <c r="AY64" s="60" t="s">
        <v>744</v>
      </c>
      <c r="AZ64" s="60" t="s">
        <v>730</v>
      </c>
      <c r="BA64" s="61">
        <v>1433</v>
      </c>
      <c r="BB64" s="61" t="s">
        <v>1077</v>
      </c>
      <c r="BC64" s="60">
        <v>4.5199999999999997E-3</v>
      </c>
      <c r="BD64" s="60">
        <v>5.7600000000000004E-3</v>
      </c>
      <c r="BE64" s="59"/>
    </row>
    <row r="65" spans="1:57">
      <c r="A65" s="45" t="s">
        <v>523</v>
      </c>
      <c r="C65" s="99" t="s">
        <v>958</v>
      </c>
      <c r="D65" s="99" t="s">
        <v>957</v>
      </c>
      <c r="E65" s="47" t="s">
        <v>673</v>
      </c>
      <c r="F65" s="55" t="s">
        <v>911</v>
      </c>
      <c r="G65" s="47" t="s">
        <v>676</v>
      </c>
      <c r="H65" s="47" t="s">
        <v>677</v>
      </c>
      <c r="I65" s="49"/>
      <c r="J65" s="82"/>
      <c r="K65" s="85"/>
      <c r="L65" s="74"/>
      <c r="M65" s="74"/>
      <c r="N65" s="44"/>
      <c r="O65" s="44"/>
      <c r="P65" s="75"/>
      <c r="Q65" s="75"/>
      <c r="R65" s="85"/>
      <c r="T65" s="64"/>
      <c r="U65" s="74"/>
      <c r="V65" s="74"/>
      <c r="W65" s="74"/>
      <c r="X65" s="44"/>
      <c r="Y65" s="44"/>
      <c r="Z65" s="75"/>
      <c r="AA65" s="84"/>
      <c r="AB65" s="98"/>
      <c r="AD65" s="57"/>
      <c r="AE65" s="59"/>
      <c r="AF65" s="60" t="s">
        <v>1034</v>
      </c>
      <c r="AG65" s="60" t="s">
        <v>727</v>
      </c>
      <c r="AH65" s="61">
        <v>1663</v>
      </c>
      <c r="AI65" s="61" t="s">
        <v>1035</v>
      </c>
      <c r="AJ65" s="60">
        <v>4.6899999999999997E-3</v>
      </c>
      <c r="AK65" s="60">
        <v>1.46E-2</v>
      </c>
      <c r="AL65" s="59"/>
      <c r="AW65" s="57"/>
      <c r="AX65" s="59"/>
      <c r="AY65" s="60" t="s">
        <v>787</v>
      </c>
      <c r="AZ65" s="60" t="s">
        <v>727</v>
      </c>
      <c r="BA65" s="61">
        <v>287</v>
      </c>
      <c r="BB65" s="61" t="s">
        <v>788</v>
      </c>
      <c r="BC65" s="60">
        <v>8.9599999999999992E-3</v>
      </c>
      <c r="BD65" s="60">
        <v>4.3200000000000002E-2</v>
      </c>
      <c r="BE65" s="59"/>
    </row>
    <row r="66" spans="1:57">
      <c r="A66" s="45" t="s">
        <v>569</v>
      </c>
      <c r="C66" s="99"/>
      <c r="D66" s="99"/>
      <c r="E66" s="47"/>
      <c r="F66" s="55"/>
      <c r="G66" s="47"/>
      <c r="H66" s="47"/>
      <c r="I66" s="49"/>
      <c r="J66" s="82"/>
      <c r="K66" s="85"/>
      <c r="L66" s="74"/>
      <c r="M66" s="74"/>
      <c r="N66" s="44"/>
      <c r="O66" s="44"/>
      <c r="P66" s="75"/>
      <c r="Q66" s="75"/>
      <c r="R66" s="85"/>
      <c r="T66" s="64"/>
      <c r="U66" s="74"/>
      <c r="V66" s="74"/>
      <c r="W66" s="74"/>
      <c r="X66" s="44"/>
      <c r="Y66" s="44"/>
      <c r="Z66" s="75"/>
      <c r="AA66" s="84"/>
      <c r="AB66" s="98"/>
      <c r="AD66" s="57">
        <v>63</v>
      </c>
      <c r="AE66" s="59"/>
      <c r="AF66" s="60" t="s">
        <v>951</v>
      </c>
      <c r="AG66" s="60" t="s">
        <v>727</v>
      </c>
      <c r="AH66" s="61">
        <v>113</v>
      </c>
      <c r="AI66" s="61" t="s">
        <v>1036</v>
      </c>
      <c r="AJ66" s="60">
        <v>5.1799999999999997E-3</v>
      </c>
      <c r="AK66" s="60">
        <v>1.4999999999999999E-2</v>
      </c>
      <c r="AL66" s="59"/>
      <c r="AN66" s="39">
        <v>29</v>
      </c>
      <c r="AW66" s="57">
        <v>32</v>
      </c>
    </row>
    <row r="67" spans="1:57">
      <c r="A67" s="45" t="s">
        <v>598</v>
      </c>
      <c r="B67" s="59"/>
      <c r="C67" s="60" t="s">
        <v>722</v>
      </c>
      <c r="D67" s="60" t="s">
        <v>723</v>
      </c>
      <c r="E67" s="61">
        <v>1568</v>
      </c>
      <c r="F67" s="61" t="s">
        <v>912</v>
      </c>
      <c r="G67" s="62">
        <v>4.3700000000000003E-88</v>
      </c>
      <c r="H67" s="62">
        <v>8.3000000000000005E-87</v>
      </c>
      <c r="I67" s="59"/>
      <c r="K67" s="85"/>
      <c r="L67" s="74"/>
      <c r="M67" s="74"/>
      <c r="N67" s="44"/>
      <c r="O67" s="44"/>
      <c r="P67" s="75"/>
      <c r="Q67" s="75"/>
      <c r="R67" s="85"/>
      <c r="T67" s="64"/>
      <c r="U67" s="74"/>
      <c r="V67" s="74"/>
      <c r="W67" s="74"/>
      <c r="X67" s="44"/>
      <c r="Y67" s="44"/>
      <c r="Z67" s="75"/>
      <c r="AA67" s="84"/>
      <c r="AB67" s="98"/>
      <c r="AD67" s="57"/>
      <c r="AE67" s="59"/>
      <c r="AF67" s="60" t="s">
        <v>1037</v>
      </c>
      <c r="AG67" s="60" t="s">
        <v>727</v>
      </c>
      <c r="AH67" s="61">
        <v>1469</v>
      </c>
      <c r="AI67" s="61" t="s">
        <v>1038</v>
      </c>
      <c r="AJ67" s="60">
        <v>5.1900000000000002E-3</v>
      </c>
      <c r="AK67" s="60">
        <v>1.4999999999999999E-2</v>
      </c>
      <c r="AL67" s="59"/>
      <c r="AW67" s="57"/>
    </row>
    <row r="68" spans="1:57">
      <c r="A68" s="45" t="s">
        <v>403</v>
      </c>
      <c r="B68" s="59"/>
      <c r="C68" s="60" t="s">
        <v>724</v>
      </c>
      <c r="D68" s="60" t="s">
        <v>723</v>
      </c>
      <c r="E68" s="61">
        <v>6038</v>
      </c>
      <c r="F68" s="61" t="s">
        <v>913</v>
      </c>
      <c r="G68" s="62">
        <v>1.13E-57</v>
      </c>
      <c r="H68" s="62">
        <v>1.07E-56</v>
      </c>
      <c r="I68" s="59"/>
      <c r="K68" s="85"/>
      <c r="L68" s="74"/>
      <c r="M68" s="74"/>
      <c r="N68" s="44"/>
      <c r="O68" s="44"/>
      <c r="P68" s="75"/>
      <c r="Q68" s="75"/>
      <c r="R68" s="85"/>
      <c r="T68" s="64"/>
      <c r="U68" s="74"/>
      <c r="V68" s="74"/>
      <c r="W68" s="74"/>
      <c r="X68" s="44"/>
      <c r="Y68" s="44"/>
      <c r="Z68" s="75"/>
      <c r="AA68" s="84"/>
      <c r="AB68" s="98"/>
      <c r="AD68" s="57"/>
      <c r="AE68" s="59"/>
      <c r="AF68" s="60" t="s">
        <v>967</v>
      </c>
      <c r="AG68" s="60" t="s">
        <v>727</v>
      </c>
      <c r="AH68" s="61">
        <v>931</v>
      </c>
      <c r="AI68" s="61" t="s">
        <v>1039</v>
      </c>
      <c r="AJ68" s="60">
        <v>7.9299999999999995E-3</v>
      </c>
      <c r="AK68" s="60">
        <v>2.2200000000000001E-2</v>
      </c>
      <c r="AL68" s="59"/>
      <c r="AW68" s="57"/>
    </row>
    <row r="69" spans="1:57">
      <c r="A69" s="45" t="s">
        <v>549</v>
      </c>
      <c r="B69" s="59"/>
      <c r="C69" s="60" t="s">
        <v>725</v>
      </c>
      <c r="D69" s="60" t="s">
        <v>723</v>
      </c>
      <c r="E69" s="61">
        <v>6124</v>
      </c>
      <c r="F69" s="61" t="s">
        <v>913</v>
      </c>
      <c r="G69" s="62">
        <v>5.9300000000000005E-57</v>
      </c>
      <c r="H69" s="62">
        <v>3.7500000000000002E-56</v>
      </c>
      <c r="I69" s="59"/>
      <c r="K69" s="85"/>
      <c r="L69" s="74"/>
      <c r="M69" s="74"/>
      <c r="N69" s="44"/>
      <c r="O69" s="44"/>
      <c r="P69" s="75"/>
      <c r="Q69" s="75"/>
      <c r="R69" s="85"/>
      <c r="T69" s="64"/>
      <c r="U69" s="74"/>
      <c r="V69" s="74"/>
      <c r="W69" s="74"/>
      <c r="X69" s="44"/>
      <c r="Y69" s="44"/>
      <c r="Z69" s="75"/>
      <c r="AA69" s="84"/>
      <c r="AB69" s="98"/>
      <c r="AD69" s="57"/>
      <c r="AE69" s="59"/>
      <c r="AF69" s="60" t="s">
        <v>1040</v>
      </c>
      <c r="AG69" s="60" t="s">
        <v>727</v>
      </c>
      <c r="AH69" s="61">
        <v>256</v>
      </c>
      <c r="AI69" s="61" t="s">
        <v>717</v>
      </c>
      <c r="AJ69" s="60">
        <v>8.3700000000000007E-3</v>
      </c>
      <c r="AK69" s="60">
        <v>2.2599999999999999E-2</v>
      </c>
      <c r="AL69" s="59"/>
      <c r="AW69" s="57"/>
    </row>
    <row r="70" spans="1:57">
      <c r="A70" s="45" t="s">
        <v>382</v>
      </c>
      <c r="B70" s="59"/>
      <c r="C70" s="60" t="s">
        <v>726</v>
      </c>
      <c r="D70" s="60" t="s">
        <v>727</v>
      </c>
      <c r="E70" s="61">
        <v>6596</v>
      </c>
      <c r="F70" s="61" t="s">
        <v>914</v>
      </c>
      <c r="G70" s="62">
        <v>3.7100000000000001E-53</v>
      </c>
      <c r="H70" s="62">
        <v>3.5300000000000001E-51</v>
      </c>
      <c r="I70" s="59"/>
      <c r="K70" s="85"/>
      <c r="L70" s="74"/>
      <c r="M70" s="74"/>
      <c r="N70" s="44"/>
      <c r="O70" s="44"/>
      <c r="P70" s="75"/>
      <c r="Q70" s="74"/>
      <c r="R70" s="85"/>
      <c r="T70" s="64"/>
      <c r="U70" s="74"/>
      <c r="V70" s="74"/>
      <c r="W70" s="74"/>
      <c r="X70" s="44"/>
      <c r="Y70" s="44"/>
      <c r="Z70" s="75"/>
      <c r="AA70" s="84"/>
      <c r="AB70" s="98"/>
      <c r="AD70" s="57"/>
      <c r="AE70" s="59"/>
      <c r="AF70" s="60" t="s">
        <v>955</v>
      </c>
      <c r="AG70" s="60" t="s">
        <v>727</v>
      </c>
      <c r="AH70" s="61">
        <v>584</v>
      </c>
      <c r="AI70" s="61" t="s">
        <v>1041</v>
      </c>
      <c r="AJ70" s="60">
        <v>9.4999999999999998E-3</v>
      </c>
      <c r="AK70" s="100">
        <v>2.5100000000000001E-2</v>
      </c>
      <c r="AL70" s="49"/>
      <c r="AW70" s="57"/>
    </row>
    <row r="71" spans="1:57">
      <c r="A71" s="45" t="s">
        <v>413</v>
      </c>
      <c r="B71" s="59"/>
      <c r="C71" s="60" t="s">
        <v>733</v>
      </c>
      <c r="D71" s="60" t="s">
        <v>723</v>
      </c>
      <c r="E71" s="61">
        <v>655</v>
      </c>
      <c r="F71" s="61" t="s">
        <v>915</v>
      </c>
      <c r="G71" s="62">
        <v>2.0300000000000001E-34</v>
      </c>
      <c r="H71" s="62">
        <v>9.6199999999999993E-34</v>
      </c>
      <c r="I71" s="59"/>
      <c r="K71" s="85"/>
      <c r="L71" s="74"/>
      <c r="M71" s="74"/>
      <c r="N71" s="44"/>
      <c r="O71" s="44"/>
      <c r="P71" s="75"/>
      <c r="Q71" s="74"/>
      <c r="R71" s="85"/>
      <c r="T71" s="64"/>
      <c r="U71" s="74"/>
      <c r="V71" s="74"/>
      <c r="W71" s="74"/>
      <c r="X71" s="44"/>
      <c r="Y71" s="44"/>
      <c r="Z71" s="75"/>
      <c r="AA71" s="84"/>
      <c r="AB71" s="98"/>
      <c r="AD71" s="57"/>
      <c r="AW71" s="57"/>
    </row>
    <row r="72" spans="1:57">
      <c r="A72" s="45" t="s">
        <v>376</v>
      </c>
      <c r="B72" s="59"/>
      <c r="C72" s="60" t="s">
        <v>732</v>
      </c>
      <c r="D72" s="60" t="s">
        <v>727</v>
      </c>
      <c r="E72" s="61">
        <v>10333</v>
      </c>
      <c r="F72" s="61" t="s">
        <v>916</v>
      </c>
      <c r="G72" s="62">
        <v>1.4699999999999999E-32</v>
      </c>
      <c r="H72" s="62">
        <v>6.9900000000000003E-31</v>
      </c>
      <c r="I72" s="59"/>
      <c r="K72" s="85"/>
      <c r="L72" s="74"/>
      <c r="M72" s="74"/>
      <c r="N72" s="44"/>
      <c r="O72" s="44"/>
      <c r="P72" s="75"/>
      <c r="Q72" s="74"/>
      <c r="R72" s="85"/>
      <c r="T72" s="64"/>
      <c r="U72" s="74"/>
      <c r="V72" s="74"/>
      <c r="W72" s="74"/>
      <c r="X72" s="44"/>
      <c r="Y72" s="44"/>
      <c r="Z72" s="75"/>
      <c r="AA72" s="85"/>
      <c r="AB72" s="91"/>
      <c r="AD72" s="57"/>
      <c r="AW72" s="57"/>
    </row>
    <row r="73" spans="1:57">
      <c r="A73" s="45" t="s">
        <v>526</v>
      </c>
      <c r="B73" s="59"/>
      <c r="C73" s="60" t="s">
        <v>729</v>
      </c>
      <c r="D73" s="60" t="s">
        <v>730</v>
      </c>
      <c r="E73" s="61">
        <v>5241</v>
      </c>
      <c r="F73" s="61" t="s">
        <v>917</v>
      </c>
      <c r="G73" s="62">
        <v>4.4200000000000002E-30</v>
      </c>
      <c r="H73" s="62">
        <v>9.2799999999999997E-29</v>
      </c>
      <c r="I73" s="59"/>
      <c r="K73" s="85"/>
      <c r="L73" s="74"/>
      <c r="M73" s="74"/>
      <c r="N73" s="44"/>
      <c r="O73" s="44"/>
      <c r="P73" s="74"/>
      <c r="Q73" s="74"/>
      <c r="R73" s="85"/>
      <c r="T73" s="64"/>
      <c r="U73" s="74"/>
      <c r="V73" s="74"/>
      <c r="W73" s="74"/>
      <c r="X73" s="44"/>
      <c r="Y73" s="44"/>
      <c r="Z73" s="75"/>
      <c r="AA73" s="85"/>
      <c r="AB73" s="91"/>
      <c r="AD73" s="57"/>
      <c r="AW73" s="57"/>
    </row>
    <row r="74" spans="1:57">
      <c r="A74" s="45" t="s">
        <v>447</v>
      </c>
      <c r="B74" s="59"/>
      <c r="C74" s="60" t="s">
        <v>734</v>
      </c>
      <c r="D74" s="60" t="s">
        <v>727</v>
      </c>
      <c r="E74" s="61">
        <v>10852</v>
      </c>
      <c r="F74" s="61" t="s">
        <v>916</v>
      </c>
      <c r="G74" s="62">
        <v>4.6900000000000001E-30</v>
      </c>
      <c r="H74" s="62">
        <v>1.4900000000000001E-28</v>
      </c>
      <c r="I74" s="59"/>
      <c r="K74" s="85"/>
      <c r="L74" s="74"/>
      <c r="M74" s="74"/>
      <c r="N74" s="44"/>
      <c r="O74" s="44"/>
      <c r="P74" s="74"/>
      <c r="Q74" s="74"/>
      <c r="R74" s="85"/>
      <c r="T74" s="64"/>
      <c r="U74" s="74"/>
      <c r="V74" s="74"/>
      <c r="W74" s="74"/>
      <c r="X74" s="44"/>
      <c r="Y74" s="44"/>
      <c r="Z74" s="75"/>
      <c r="AA74" s="85"/>
      <c r="AB74" s="91"/>
      <c r="AD74" s="57"/>
      <c r="AW74" s="57"/>
    </row>
    <row r="75" spans="1:57">
      <c r="A75" s="45" t="s">
        <v>443</v>
      </c>
      <c r="B75" s="59"/>
      <c r="C75" s="60" t="s">
        <v>735</v>
      </c>
      <c r="D75" s="60" t="s">
        <v>727</v>
      </c>
      <c r="E75" s="61">
        <v>10884</v>
      </c>
      <c r="F75" s="61" t="s">
        <v>916</v>
      </c>
      <c r="G75" s="62">
        <v>6.5000000000000005E-30</v>
      </c>
      <c r="H75" s="62">
        <v>1.54E-28</v>
      </c>
      <c r="I75" s="59"/>
      <c r="K75" s="85"/>
      <c r="L75" s="74"/>
      <c r="M75" s="74"/>
      <c r="N75" s="44"/>
      <c r="O75" s="44"/>
      <c r="P75" s="74"/>
      <c r="Q75" s="74"/>
      <c r="R75" s="85"/>
      <c r="T75" s="16"/>
      <c r="U75" s="74"/>
      <c r="V75" s="74"/>
      <c r="W75" s="74"/>
      <c r="X75" s="44"/>
      <c r="Y75" s="44"/>
      <c r="Z75" s="74"/>
      <c r="AA75" s="85"/>
      <c r="AB75" s="91"/>
      <c r="AD75" s="57"/>
      <c r="AW75" s="57"/>
    </row>
    <row r="76" spans="1:57">
      <c r="A76" s="45" t="s">
        <v>514</v>
      </c>
      <c r="B76" s="59"/>
      <c r="C76" s="60" t="s">
        <v>736</v>
      </c>
      <c r="D76" s="60" t="s">
        <v>727</v>
      </c>
      <c r="E76" s="61">
        <v>11202</v>
      </c>
      <c r="F76" s="61" t="s">
        <v>918</v>
      </c>
      <c r="G76" s="62">
        <v>1.95E-28</v>
      </c>
      <c r="H76" s="62">
        <v>3.7000000000000003E-27</v>
      </c>
      <c r="I76" s="59"/>
      <c r="K76" s="85"/>
      <c r="L76" s="74"/>
      <c r="M76" s="74"/>
      <c r="N76" s="44"/>
      <c r="O76" s="44"/>
      <c r="P76" s="74"/>
      <c r="Q76" s="74"/>
      <c r="R76" s="85"/>
      <c r="U76" s="74"/>
      <c r="V76" s="74"/>
      <c r="W76" s="74"/>
      <c r="X76" s="44"/>
      <c r="Y76" s="44"/>
      <c r="Z76" s="74"/>
      <c r="AA76" s="85"/>
      <c r="AB76" s="91"/>
      <c r="AD76" s="57"/>
      <c r="AW76" s="57"/>
    </row>
    <row r="77" spans="1:57">
      <c r="A77" s="45" t="s">
        <v>407</v>
      </c>
      <c r="B77" s="59"/>
      <c r="C77" s="60" t="s">
        <v>738</v>
      </c>
      <c r="D77" s="60" t="s">
        <v>727</v>
      </c>
      <c r="E77" s="61">
        <v>11645</v>
      </c>
      <c r="F77" s="61" t="s">
        <v>919</v>
      </c>
      <c r="G77" s="62">
        <v>1.5E-24</v>
      </c>
      <c r="H77" s="62">
        <v>2.3799999999999999E-23</v>
      </c>
      <c r="I77" s="59"/>
      <c r="K77" s="85"/>
      <c r="L77" s="74"/>
      <c r="M77" s="74"/>
      <c r="N77" s="44"/>
      <c r="O77" s="44"/>
      <c r="P77" s="74"/>
      <c r="Q77" s="74"/>
      <c r="R77" s="85"/>
      <c r="U77" s="74"/>
      <c r="V77" s="74"/>
      <c r="W77" s="74"/>
      <c r="X77" s="44"/>
      <c r="Y77" s="44"/>
      <c r="Z77" s="74"/>
      <c r="AA77" s="85"/>
      <c r="AB77" s="91"/>
      <c r="AD77" s="57"/>
      <c r="AW77" s="57"/>
    </row>
    <row r="78" spans="1:57">
      <c r="A78" s="45" t="s">
        <v>401</v>
      </c>
      <c r="B78" s="59"/>
      <c r="C78" s="60" t="s">
        <v>728</v>
      </c>
      <c r="D78" s="60" t="s">
        <v>723</v>
      </c>
      <c r="E78" s="61">
        <v>544</v>
      </c>
      <c r="F78" s="61" t="s">
        <v>920</v>
      </c>
      <c r="G78" s="62">
        <v>6.7800000000000001E-23</v>
      </c>
      <c r="H78" s="62">
        <v>2.5800000000000001E-22</v>
      </c>
      <c r="I78" s="59"/>
      <c r="K78" s="85"/>
      <c r="L78" s="74"/>
      <c r="M78" s="74"/>
      <c r="N78" s="44"/>
      <c r="O78" s="44"/>
      <c r="P78" s="74"/>
      <c r="Q78" s="74"/>
      <c r="R78" s="85"/>
      <c r="U78" s="74"/>
      <c r="V78" s="74"/>
      <c r="W78" s="74"/>
      <c r="X78" s="44"/>
      <c r="Y78" s="44"/>
      <c r="Z78" s="74"/>
      <c r="AA78" s="85"/>
      <c r="AB78" s="91"/>
      <c r="AD78" s="57"/>
      <c r="AW78" s="57"/>
    </row>
    <row r="79" spans="1:57">
      <c r="A79" s="45" t="s">
        <v>479</v>
      </c>
      <c r="B79" s="59"/>
      <c r="C79" s="60" t="s">
        <v>742</v>
      </c>
      <c r="D79" s="60" t="s">
        <v>730</v>
      </c>
      <c r="E79" s="61">
        <v>349</v>
      </c>
      <c r="F79" s="61" t="s">
        <v>921</v>
      </c>
      <c r="G79" s="62">
        <v>1.89E-22</v>
      </c>
      <c r="H79" s="62">
        <v>1.9899999999999999E-21</v>
      </c>
      <c r="I79" s="59"/>
      <c r="K79" s="85"/>
      <c r="L79" s="74"/>
      <c r="M79" s="74"/>
      <c r="N79" s="44"/>
      <c r="O79" s="44"/>
      <c r="P79" s="74"/>
      <c r="Q79" s="74"/>
      <c r="R79" s="85"/>
      <c r="U79" s="74"/>
      <c r="V79" s="74"/>
      <c r="W79" s="74"/>
      <c r="X79" s="44"/>
      <c r="Y79" s="44"/>
      <c r="Z79" s="74"/>
      <c r="AA79" s="85"/>
      <c r="AB79" s="91"/>
      <c r="AD79" s="57"/>
      <c r="AW79" s="57"/>
    </row>
    <row r="80" spans="1:57">
      <c r="A80" s="45" t="s">
        <v>537</v>
      </c>
      <c r="B80" s="59"/>
      <c r="C80" s="60" t="s">
        <v>739</v>
      </c>
      <c r="D80" s="60" t="s">
        <v>730</v>
      </c>
      <c r="E80" s="61">
        <v>12746</v>
      </c>
      <c r="F80" s="61" t="s">
        <v>922</v>
      </c>
      <c r="G80" s="62">
        <v>7.9700000000000004E-22</v>
      </c>
      <c r="H80" s="62">
        <v>4.9399999999999997E-21</v>
      </c>
      <c r="I80" s="59"/>
      <c r="K80" s="85"/>
      <c r="L80" s="74"/>
      <c r="M80" s="74"/>
      <c r="N80" s="44"/>
      <c r="O80" s="44"/>
      <c r="P80" s="74"/>
      <c r="Q80" s="74"/>
      <c r="R80" s="85"/>
      <c r="U80" s="74"/>
      <c r="V80" s="74"/>
      <c r="W80" s="74"/>
      <c r="X80" s="44"/>
      <c r="Y80" s="44"/>
      <c r="Z80" s="74"/>
      <c r="AA80" s="85"/>
      <c r="AB80" s="91"/>
      <c r="AD80" s="57"/>
    </row>
    <row r="81" spans="1:30">
      <c r="A81" s="45" t="s">
        <v>545</v>
      </c>
      <c r="B81" s="59"/>
      <c r="C81" s="60" t="s">
        <v>740</v>
      </c>
      <c r="D81" s="60" t="s">
        <v>730</v>
      </c>
      <c r="E81" s="61">
        <v>12763</v>
      </c>
      <c r="F81" s="61" t="s">
        <v>922</v>
      </c>
      <c r="G81" s="62">
        <v>9.4099999999999993E-22</v>
      </c>
      <c r="H81" s="62">
        <v>4.9399999999999997E-21</v>
      </c>
      <c r="I81" s="59"/>
      <c r="K81" s="85"/>
      <c r="L81" s="74"/>
      <c r="M81" s="74"/>
      <c r="N81" s="44"/>
      <c r="O81" s="44"/>
      <c r="P81" s="74"/>
      <c r="Q81" s="74"/>
      <c r="R81" s="85"/>
      <c r="U81" s="74"/>
      <c r="V81" s="74"/>
      <c r="W81" s="74"/>
      <c r="X81" s="44"/>
      <c r="Y81" s="44"/>
      <c r="Z81" s="74"/>
      <c r="AA81" s="85"/>
      <c r="AB81" s="91"/>
      <c r="AD81" s="57"/>
    </row>
    <row r="82" spans="1:30">
      <c r="A82" s="45" t="s">
        <v>388</v>
      </c>
      <c r="B82" s="59"/>
      <c r="C82" s="60" t="s">
        <v>809</v>
      </c>
      <c r="D82" s="60" t="s">
        <v>723</v>
      </c>
      <c r="E82" s="61">
        <v>49</v>
      </c>
      <c r="F82" s="61" t="s">
        <v>923</v>
      </c>
      <c r="G82" s="62">
        <v>1.11E-16</v>
      </c>
      <c r="H82" s="62">
        <v>3.5300000000000002E-16</v>
      </c>
      <c r="I82" s="59"/>
      <c r="K82" s="85"/>
      <c r="L82" s="74"/>
      <c r="M82" s="74"/>
      <c r="N82" s="44"/>
      <c r="O82" s="44"/>
      <c r="P82" s="74"/>
      <c r="Q82" s="74"/>
      <c r="R82" s="85"/>
      <c r="U82" s="74"/>
      <c r="V82" s="74"/>
      <c r="W82" s="74"/>
      <c r="X82" s="44"/>
      <c r="Y82" s="44"/>
      <c r="Z82" s="74"/>
      <c r="AA82" s="85"/>
      <c r="AB82" s="91"/>
      <c r="AD82" s="57"/>
    </row>
    <row r="83" spans="1:30">
      <c r="A83" s="45" t="s">
        <v>489</v>
      </c>
      <c r="B83" s="59"/>
      <c r="C83" s="60" t="s">
        <v>743</v>
      </c>
      <c r="D83" s="60" t="s">
        <v>730</v>
      </c>
      <c r="E83" s="61">
        <v>14559</v>
      </c>
      <c r="F83" s="61" t="s">
        <v>924</v>
      </c>
      <c r="G83" s="62">
        <v>4.7200000000000002E-15</v>
      </c>
      <c r="H83" s="62">
        <v>1.9800000000000001E-14</v>
      </c>
      <c r="I83" s="59"/>
      <c r="K83" s="40"/>
      <c r="L83" s="74"/>
      <c r="M83" s="74"/>
      <c r="N83" s="44"/>
      <c r="O83" s="44"/>
      <c r="P83" s="74"/>
      <c r="Q83" s="74"/>
      <c r="R83" s="85"/>
      <c r="U83" s="74"/>
      <c r="V83" s="74"/>
      <c r="W83" s="74"/>
      <c r="X83" s="44"/>
      <c r="Y83" s="44"/>
      <c r="Z83" s="74"/>
      <c r="AA83" s="85"/>
      <c r="AB83" s="91"/>
      <c r="AD83" s="57"/>
    </row>
    <row r="84" spans="1:30">
      <c r="A84" s="45" t="s">
        <v>386</v>
      </c>
      <c r="B84" s="59"/>
      <c r="C84" s="60" t="s">
        <v>745</v>
      </c>
      <c r="D84" s="60" t="s">
        <v>730</v>
      </c>
      <c r="E84" s="61">
        <v>14838</v>
      </c>
      <c r="F84" s="61" t="s">
        <v>924</v>
      </c>
      <c r="G84" s="62">
        <v>4.4199999999999997E-14</v>
      </c>
      <c r="H84" s="62">
        <v>1.55E-13</v>
      </c>
      <c r="I84" s="59"/>
      <c r="K84" s="40"/>
      <c r="L84" s="74"/>
      <c r="M84" s="74"/>
      <c r="N84" s="44"/>
      <c r="O84" s="44"/>
      <c r="P84" s="74"/>
      <c r="Q84" s="74"/>
      <c r="R84" s="85"/>
      <c r="U84" s="74"/>
      <c r="V84" s="74"/>
      <c r="W84" s="74"/>
      <c r="X84" s="44"/>
      <c r="Y84" s="44"/>
      <c r="Z84" s="74"/>
      <c r="AA84" s="85"/>
      <c r="AB84" s="91"/>
      <c r="AD84" s="57"/>
    </row>
    <row r="85" spans="1:30">
      <c r="A85" s="45" t="s">
        <v>412</v>
      </c>
      <c r="B85" s="59"/>
      <c r="C85" s="60" t="s">
        <v>751</v>
      </c>
      <c r="D85" s="60" t="s">
        <v>727</v>
      </c>
      <c r="E85" s="61">
        <v>5261</v>
      </c>
      <c r="F85" s="61" t="s">
        <v>925</v>
      </c>
      <c r="G85" s="62">
        <v>5.9999999999999997E-13</v>
      </c>
      <c r="H85" s="62">
        <v>8.1400000000000005E-12</v>
      </c>
      <c r="I85" s="59"/>
      <c r="K85" s="40"/>
      <c r="R85" s="40"/>
      <c r="U85" s="74"/>
      <c r="V85" s="74"/>
      <c r="W85" s="74"/>
      <c r="X85" s="44"/>
      <c r="Y85" s="44"/>
      <c r="Z85" s="74"/>
      <c r="AA85" s="85"/>
      <c r="AB85" s="91"/>
      <c r="AD85" s="57"/>
    </row>
    <row r="86" spans="1:30">
      <c r="A86" s="45" t="s">
        <v>586</v>
      </c>
      <c r="B86" s="59"/>
      <c r="C86" s="60" t="s">
        <v>741</v>
      </c>
      <c r="D86" s="60" t="s">
        <v>730</v>
      </c>
      <c r="E86" s="61">
        <v>9172</v>
      </c>
      <c r="F86" s="61" t="s">
        <v>926</v>
      </c>
      <c r="G86" s="62">
        <v>4.9900000000000003E-12</v>
      </c>
      <c r="H86" s="62">
        <v>1.5E-11</v>
      </c>
      <c r="I86" s="59"/>
      <c r="K86" s="40"/>
      <c r="R86" s="40"/>
      <c r="U86" s="74"/>
      <c r="V86" s="74"/>
      <c r="W86" s="74"/>
      <c r="X86" s="44"/>
      <c r="Y86" s="44"/>
      <c r="Z86" s="74"/>
      <c r="AA86" s="85"/>
      <c r="AB86" s="91"/>
      <c r="AD86" s="57"/>
    </row>
    <row r="87" spans="1:30">
      <c r="A87" s="45" t="s">
        <v>653</v>
      </c>
      <c r="B87" s="59"/>
      <c r="C87" s="60" t="s">
        <v>754</v>
      </c>
      <c r="D87" s="60" t="s">
        <v>727</v>
      </c>
      <c r="E87" s="61">
        <v>5749</v>
      </c>
      <c r="F87" s="61" t="s">
        <v>927</v>
      </c>
      <c r="G87" s="62">
        <v>1.56E-11</v>
      </c>
      <c r="H87" s="62">
        <v>1.8500000000000001E-10</v>
      </c>
      <c r="I87" s="59"/>
      <c r="K87" s="40"/>
      <c r="R87" s="40"/>
      <c r="U87" s="74"/>
      <c r="V87" s="74"/>
      <c r="W87" s="74"/>
      <c r="X87" s="44"/>
      <c r="Y87" s="44"/>
      <c r="Z87" s="74"/>
      <c r="AA87" s="85"/>
      <c r="AB87" s="91"/>
      <c r="AD87" s="57"/>
    </row>
    <row r="88" spans="1:30">
      <c r="A88" s="45" t="s">
        <v>558</v>
      </c>
      <c r="B88" s="59"/>
      <c r="C88" s="60" t="s">
        <v>762</v>
      </c>
      <c r="D88" s="60" t="s">
        <v>727</v>
      </c>
      <c r="E88" s="61">
        <v>4298</v>
      </c>
      <c r="F88" s="61" t="s">
        <v>928</v>
      </c>
      <c r="G88" s="62">
        <v>2.29E-11</v>
      </c>
      <c r="H88" s="62">
        <v>2.4199999999999999E-10</v>
      </c>
      <c r="I88" s="59"/>
      <c r="K88" s="40"/>
      <c r="L88" s="88"/>
      <c r="M88" s="88"/>
      <c r="N88" s="88"/>
      <c r="O88" s="88"/>
      <c r="P88" s="88"/>
      <c r="Q88" s="88"/>
      <c r="R88" s="40"/>
      <c r="U88" s="74"/>
      <c r="V88" s="74"/>
      <c r="W88" s="74"/>
      <c r="X88" s="44"/>
      <c r="Y88" s="44"/>
      <c r="Z88" s="74"/>
      <c r="AA88" s="85"/>
      <c r="AB88" s="91"/>
      <c r="AD88" s="57"/>
    </row>
    <row r="89" spans="1:30">
      <c r="A89" s="45" t="s">
        <v>450</v>
      </c>
      <c r="B89" s="59"/>
      <c r="C89" s="60" t="s">
        <v>731</v>
      </c>
      <c r="D89" s="60" t="s">
        <v>730</v>
      </c>
      <c r="E89" s="61">
        <v>85</v>
      </c>
      <c r="F89" s="61" t="s">
        <v>929</v>
      </c>
      <c r="G89" s="62">
        <v>1.01E-10</v>
      </c>
      <c r="H89" s="62">
        <v>2.6600000000000001E-10</v>
      </c>
      <c r="I89" s="59"/>
      <c r="K89" s="40"/>
      <c r="L89" s="88"/>
      <c r="M89" s="88"/>
      <c r="N89" s="88"/>
      <c r="O89" s="88"/>
      <c r="P89" s="88"/>
      <c r="Q89" s="88"/>
      <c r="R89" s="40"/>
      <c r="U89" s="74"/>
      <c r="V89" s="74"/>
      <c r="W89" s="74"/>
      <c r="X89" s="44"/>
      <c r="Y89" s="44"/>
      <c r="Z89" s="74"/>
      <c r="AA89" s="85"/>
      <c r="AB89" s="91"/>
      <c r="AD89" s="57"/>
    </row>
    <row r="90" spans="1:30">
      <c r="A90" s="45" t="s">
        <v>521</v>
      </c>
      <c r="B90" s="59"/>
      <c r="C90" s="60" t="s">
        <v>763</v>
      </c>
      <c r="D90" s="60" t="s">
        <v>727</v>
      </c>
      <c r="E90" s="61">
        <v>198</v>
      </c>
      <c r="F90" s="61" t="s">
        <v>930</v>
      </c>
      <c r="G90" s="62">
        <v>2.2699999999999999E-10</v>
      </c>
      <c r="H90" s="62">
        <v>2.1499999999999998E-9</v>
      </c>
      <c r="I90" s="59"/>
      <c r="K90" s="40"/>
      <c r="L90" s="74"/>
      <c r="M90" s="44"/>
      <c r="N90" s="44"/>
      <c r="O90" s="75"/>
      <c r="P90" s="75"/>
      <c r="Q90" s="101"/>
      <c r="R90" s="40"/>
      <c r="U90" s="74"/>
      <c r="V90" s="74"/>
      <c r="W90" s="74"/>
      <c r="X90" s="44"/>
      <c r="Y90" s="44"/>
      <c r="Z90" s="74"/>
      <c r="AA90" s="85"/>
      <c r="AB90" s="91"/>
      <c r="AD90" s="57"/>
    </row>
    <row r="91" spans="1:30">
      <c r="A91" s="45" t="s">
        <v>461</v>
      </c>
      <c r="B91" s="59"/>
      <c r="C91" s="60" t="s">
        <v>761</v>
      </c>
      <c r="D91" s="60" t="s">
        <v>727</v>
      </c>
      <c r="E91" s="61">
        <v>56</v>
      </c>
      <c r="F91" s="61" t="s">
        <v>931</v>
      </c>
      <c r="G91" s="62">
        <v>1.4200000000000001E-9</v>
      </c>
      <c r="H91" s="62">
        <v>1.2299999999999999E-8</v>
      </c>
      <c r="I91" s="59"/>
      <c r="K91" s="40"/>
      <c r="L91" s="74"/>
      <c r="M91" s="44"/>
      <c r="N91" s="44"/>
      <c r="O91" s="75"/>
      <c r="P91" s="75"/>
      <c r="Q91" s="102"/>
      <c r="R91" s="40"/>
      <c r="U91" s="44"/>
      <c r="AB91" s="43"/>
      <c r="AD91" s="57"/>
    </row>
    <row r="92" spans="1:30">
      <c r="A92" s="45" t="s">
        <v>453</v>
      </c>
      <c r="B92" s="59"/>
      <c r="C92" s="60" t="s">
        <v>757</v>
      </c>
      <c r="D92" s="60" t="s">
        <v>727</v>
      </c>
      <c r="E92" s="61">
        <v>1596</v>
      </c>
      <c r="F92" s="61" t="s">
        <v>932</v>
      </c>
      <c r="G92" s="62">
        <v>3.9499999999999998E-9</v>
      </c>
      <c r="H92" s="62">
        <v>3.1300000000000002E-8</v>
      </c>
      <c r="I92" s="59"/>
      <c r="K92" s="40"/>
      <c r="L92" s="74"/>
      <c r="M92" s="44"/>
      <c r="N92" s="44"/>
      <c r="O92" s="75"/>
      <c r="P92" s="75"/>
      <c r="Q92" s="101"/>
      <c r="R92" s="40"/>
      <c r="U92" s="44"/>
      <c r="AB92" s="43"/>
      <c r="AD92" s="57"/>
    </row>
    <row r="93" spans="1:30">
      <c r="A93" s="45" t="s">
        <v>528</v>
      </c>
      <c r="B93" s="59"/>
      <c r="C93" s="60" t="s">
        <v>737</v>
      </c>
      <c r="D93" s="60" t="s">
        <v>730</v>
      </c>
      <c r="E93" s="61">
        <v>4194</v>
      </c>
      <c r="F93" s="61" t="s">
        <v>933</v>
      </c>
      <c r="G93" s="62">
        <v>1.0999999999999999E-8</v>
      </c>
      <c r="H93" s="62">
        <v>2.5699999999999999E-8</v>
      </c>
      <c r="I93" s="59"/>
      <c r="K93" s="40"/>
      <c r="L93" s="74"/>
      <c r="M93" s="44"/>
      <c r="N93" s="44"/>
      <c r="O93" s="75"/>
      <c r="P93" s="75"/>
      <c r="Q93" s="101"/>
      <c r="R93" s="40"/>
      <c r="U93" s="74"/>
      <c r="AB93" s="43"/>
      <c r="AD93" s="57"/>
    </row>
    <row r="94" spans="1:30">
      <c r="A94" s="45" t="s">
        <v>539</v>
      </c>
      <c r="B94" s="59"/>
      <c r="C94" s="60" t="s">
        <v>752</v>
      </c>
      <c r="D94" s="60" t="s">
        <v>723</v>
      </c>
      <c r="E94" s="61">
        <v>11696</v>
      </c>
      <c r="F94" s="61" t="s">
        <v>934</v>
      </c>
      <c r="G94" s="62">
        <v>1.5900000000000001E-7</v>
      </c>
      <c r="H94" s="62">
        <v>4.3099999999999998E-7</v>
      </c>
      <c r="I94" s="59"/>
      <c r="K94" s="40"/>
      <c r="L94" s="74"/>
      <c r="M94" s="44"/>
      <c r="N94" s="44"/>
      <c r="O94" s="75"/>
      <c r="P94" s="75"/>
      <c r="Q94" s="103"/>
      <c r="R94" s="40"/>
      <c r="U94" s="88"/>
      <c r="V94" s="88"/>
      <c r="W94" s="88"/>
      <c r="X94" s="88"/>
      <c r="Y94" s="88"/>
      <c r="Z94" s="88"/>
      <c r="AA94" s="72"/>
      <c r="AB94" s="73"/>
      <c r="AD94" s="57"/>
    </row>
    <row r="95" spans="1:30">
      <c r="A95" s="45" t="s">
        <v>540</v>
      </c>
      <c r="B95" s="59"/>
      <c r="C95" s="60" t="s">
        <v>753</v>
      </c>
      <c r="D95" s="60" t="s">
        <v>727</v>
      </c>
      <c r="E95" s="61">
        <v>2564</v>
      </c>
      <c r="F95" s="61" t="s">
        <v>935</v>
      </c>
      <c r="G95" s="62">
        <v>2.3699999999999999E-7</v>
      </c>
      <c r="H95" s="62">
        <v>1.73E-6</v>
      </c>
      <c r="I95" s="59"/>
      <c r="K95" s="40"/>
      <c r="L95" s="74"/>
      <c r="M95" s="44"/>
      <c r="N95" s="44"/>
      <c r="O95" s="75"/>
      <c r="P95" s="75"/>
      <c r="Q95" s="101"/>
      <c r="R95" s="40"/>
      <c r="U95" s="89"/>
      <c r="V95" s="88"/>
      <c r="W95" s="88"/>
      <c r="X95" s="88"/>
      <c r="Y95" s="88"/>
      <c r="Z95" s="88"/>
      <c r="AA95" s="72"/>
      <c r="AB95" s="73"/>
      <c r="AD95" s="57"/>
    </row>
    <row r="96" spans="1:30">
      <c r="A96" s="45" t="s">
        <v>480</v>
      </c>
      <c r="B96" s="59"/>
      <c r="C96" s="60" t="s">
        <v>821</v>
      </c>
      <c r="D96" s="60" t="s">
        <v>727</v>
      </c>
      <c r="E96" s="61">
        <v>372</v>
      </c>
      <c r="F96" s="61" t="s">
        <v>936</v>
      </c>
      <c r="G96" s="62">
        <v>1.7200000000000001E-5</v>
      </c>
      <c r="H96" s="60">
        <v>1.16E-4</v>
      </c>
      <c r="I96" s="59"/>
      <c r="K96" s="40"/>
      <c r="L96" s="74"/>
      <c r="M96" s="44"/>
      <c r="N96" s="44"/>
      <c r="O96" s="75"/>
      <c r="P96" s="75"/>
      <c r="Q96" s="101"/>
      <c r="R96" s="40"/>
      <c r="U96" s="74"/>
      <c r="V96" s="74"/>
      <c r="W96" s="44"/>
      <c r="X96" s="44"/>
      <c r="Y96" s="75"/>
      <c r="Z96" s="75"/>
      <c r="AA96" s="92"/>
      <c r="AB96" s="104"/>
      <c r="AD96" s="57"/>
    </row>
    <row r="97" spans="1:30">
      <c r="A97" s="45" t="s">
        <v>409</v>
      </c>
      <c r="B97" s="59"/>
      <c r="C97" s="60" t="s">
        <v>755</v>
      </c>
      <c r="D97" s="60" t="s">
        <v>730</v>
      </c>
      <c r="E97" s="61">
        <v>202</v>
      </c>
      <c r="F97" s="61" t="s">
        <v>937</v>
      </c>
      <c r="G97" s="62">
        <v>3.2100000000000001E-5</v>
      </c>
      <c r="H97" s="62">
        <v>6.7500000000000001E-5</v>
      </c>
      <c r="I97" s="59"/>
      <c r="K97" s="40"/>
      <c r="L97" s="74"/>
      <c r="M97" s="44"/>
      <c r="N97" s="44"/>
      <c r="O97" s="75"/>
      <c r="P97" s="75"/>
      <c r="Q97" s="101"/>
      <c r="R97" s="40"/>
      <c r="U97" s="74"/>
      <c r="V97" s="74"/>
      <c r="W97" s="44"/>
      <c r="X97" s="44"/>
      <c r="Y97" s="75"/>
      <c r="Z97" s="75"/>
      <c r="AA97" s="105"/>
      <c r="AB97" s="106"/>
      <c r="AD97" s="57"/>
    </row>
    <row r="98" spans="1:30">
      <c r="A98" s="45" t="s">
        <v>477</v>
      </c>
      <c r="B98" s="59"/>
      <c r="C98" s="60" t="s">
        <v>758</v>
      </c>
      <c r="D98" s="60" t="s">
        <v>727</v>
      </c>
      <c r="E98" s="61">
        <v>154</v>
      </c>
      <c r="F98" s="61" t="s">
        <v>938</v>
      </c>
      <c r="G98" s="62">
        <v>4.3999999999999999E-5</v>
      </c>
      <c r="H98" s="60">
        <v>2.7900000000000001E-4</v>
      </c>
      <c r="I98" s="59"/>
      <c r="K98" s="40"/>
      <c r="L98" s="74"/>
      <c r="M98" s="44"/>
      <c r="N98" s="44"/>
      <c r="O98" s="75"/>
      <c r="P98" s="75"/>
      <c r="Q98" s="101"/>
      <c r="R98" s="40"/>
      <c r="U98" s="74"/>
      <c r="V98" s="74"/>
      <c r="W98" s="44"/>
      <c r="X98" s="44"/>
      <c r="Y98" s="75"/>
      <c r="Z98" s="75"/>
      <c r="AA98" s="92"/>
      <c r="AB98" s="104"/>
      <c r="AD98" s="57"/>
    </row>
    <row r="99" spans="1:30">
      <c r="A99" s="45" t="s">
        <v>459</v>
      </c>
      <c r="B99" s="59"/>
      <c r="C99" s="60" t="s">
        <v>760</v>
      </c>
      <c r="D99" s="60" t="s">
        <v>727</v>
      </c>
      <c r="E99" s="61">
        <v>156</v>
      </c>
      <c r="F99" s="61" t="s">
        <v>938</v>
      </c>
      <c r="G99" s="62">
        <v>4.7800000000000003E-5</v>
      </c>
      <c r="H99" s="60">
        <v>2.8400000000000002E-4</v>
      </c>
      <c r="I99" s="59"/>
      <c r="K99" s="40"/>
      <c r="L99" s="74"/>
      <c r="M99" s="44"/>
      <c r="N99" s="44"/>
      <c r="O99" s="75"/>
      <c r="P99" s="75"/>
      <c r="Q99" s="103"/>
      <c r="R99" s="40"/>
      <c r="U99" s="74"/>
      <c r="V99" s="74"/>
      <c r="W99" s="44"/>
      <c r="X99" s="44"/>
      <c r="Y99" s="75"/>
      <c r="Z99" s="75"/>
      <c r="AA99" s="92"/>
      <c r="AB99" s="104"/>
      <c r="AD99" s="57"/>
    </row>
    <row r="100" spans="1:30">
      <c r="A100" s="45" t="s">
        <v>427</v>
      </c>
      <c r="B100" s="59"/>
      <c r="C100" s="60" t="s">
        <v>749</v>
      </c>
      <c r="D100" s="60" t="s">
        <v>727</v>
      </c>
      <c r="E100" s="61">
        <v>669</v>
      </c>
      <c r="F100" s="61" t="s">
        <v>939</v>
      </c>
      <c r="G100" s="62">
        <v>5.6499999999999998E-5</v>
      </c>
      <c r="H100" s="60">
        <v>3.1599999999999998E-4</v>
      </c>
      <c r="I100" s="59"/>
      <c r="K100" s="40"/>
      <c r="L100" s="74"/>
      <c r="M100" s="44"/>
      <c r="N100" s="44"/>
      <c r="O100" s="75"/>
      <c r="P100" s="75"/>
      <c r="Q100" s="102"/>
      <c r="R100" s="40"/>
      <c r="U100" s="74"/>
      <c r="V100" s="74"/>
      <c r="W100" s="44"/>
      <c r="X100" s="44"/>
      <c r="Y100" s="75"/>
      <c r="Z100" s="75"/>
      <c r="AA100" s="107"/>
      <c r="AB100" s="108"/>
      <c r="AD100" s="57"/>
    </row>
    <row r="101" spans="1:30">
      <c r="A101" s="45" t="s">
        <v>457</v>
      </c>
      <c r="B101" s="59"/>
      <c r="C101" s="60" t="s">
        <v>746</v>
      </c>
      <c r="D101" s="60" t="s">
        <v>727</v>
      </c>
      <c r="E101" s="61">
        <v>6340</v>
      </c>
      <c r="F101" s="61" t="s">
        <v>940</v>
      </c>
      <c r="G101" s="62">
        <v>6.3899999999999995E-5</v>
      </c>
      <c r="H101" s="60">
        <v>3.3700000000000001E-4</v>
      </c>
      <c r="I101" s="59"/>
      <c r="K101" s="40"/>
      <c r="L101" s="74"/>
      <c r="M101" s="44"/>
      <c r="N101" s="44"/>
      <c r="O101" s="75"/>
      <c r="P101" s="75"/>
      <c r="Q101" s="101"/>
      <c r="R101" s="40"/>
      <c r="U101" s="74"/>
      <c r="V101" s="74"/>
      <c r="W101" s="44"/>
      <c r="X101" s="44"/>
      <c r="Y101" s="75"/>
      <c r="Z101" s="75"/>
      <c r="AA101" s="92"/>
      <c r="AB101" s="104"/>
      <c r="AD101" s="57"/>
    </row>
    <row r="102" spans="1:30">
      <c r="A102" s="45" t="s">
        <v>430</v>
      </c>
      <c r="B102" s="59"/>
      <c r="C102" s="60" t="s">
        <v>756</v>
      </c>
      <c r="D102" s="60" t="s">
        <v>727</v>
      </c>
      <c r="E102" s="61">
        <v>1039</v>
      </c>
      <c r="F102" s="61" t="s">
        <v>941</v>
      </c>
      <c r="G102" s="60">
        <v>1.83E-4</v>
      </c>
      <c r="H102" s="60">
        <v>9.1299999999999997E-4</v>
      </c>
      <c r="I102" s="59"/>
      <c r="K102" s="40"/>
      <c r="L102" s="74"/>
      <c r="M102" s="44"/>
      <c r="N102" s="44"/>
      <c r="O102" s="75"/>
      <c r="P102" s="75"/>
      <c r="Q102" s="101"/>
      <c r="R102" s="40"/>
      <c r="U102" s="74"/>
      <c r="V102" s="74"/>
      <c r="W102" s="44"/>
      <c r="X102" s="44"/>
      <c r="Y102" s="75"/>
      <c r="Z102" s="75"/>
      <c r="AA102" s="92"/>
      <c r="AB102" s="104"/>
      <c r="AD102" s="57"/>
    </row>
    <row r="103" spans="1:30">
      <c r="A103" s="45" t="s">
        <v>394</v>
      </c>
      <c r="B103" s="59"/>
      <c r="C103" s="60" t="s">
        <v>942</v>
      </c>
      <c r="D103" s="60" t="s">
        <v>727</v>
      </c>
      <c r="E103" s="61">
        <v>198</v>
      </c>
      <c r="F103" s="61" t="s">
        <v>943</v>
      </c>
      <c r="G103" s="60">
        <v>2.12E-4</v>
      </c>
      <c r="H103" s="60">
        <v>1.01E-3</v>
      </c>
      <c r="I103" s="59"/>
      <c r="K103" s="40"/>
      <c r="L103" s="74"/>
      <c r="M103" s="44"/>
      <c r="N103" s="44"/>
      <c r="O103" s="75"/>
      <c r="P103" s="75"/>
      <c r="Q103" s="101"/>
      <c r="R103" s="40"/>
      <c r="U103" s="74"/>
      <c r="V103" s="74"/>
      <c r="W103" s="44"/>
      <c r="X103" s="44"/>
      <c r="Y103" s="75"/>
      <c r="Z103" s="75"/>
      <c r="AA103" s="92"/>
      <c r="AB103" s="104"/>
      <c r="AD103" s="57"/>
    </row>
    <row r="104" spans="1:30">
      <c r="A104" s="45" t="s">
        <v>529</v>
      </c>
      <c r="B104" s="59"/>
      <c r="C104" s="60" t="s">
        <v>808</v>
      </c>
      <c r="D104" s="60" t="s">
        <v>727</v>
      </c>
      <c r="E104" s="61">
        <v>4644</v>
      </c>
      <c r="F104" s="61" t="s">
        <v>944</v>
      </c>
      <c r="G104" s="60">
        <v>3.77E-4</v>
      </c>
      <c r="H104" s="60">
        <v>1.6999999999999999E-3</v>
      </c>
      <c r="I104" s="59"/>
      <c r="K104" s="40"/>
      <c r="L104" s="74"/>
      <c r="M104" s="44"/>
      <c r="N104" s="44"/>
      <c r="O104" s="75"/>
      <c r="P104" s="75"/>
      <c r="Q104" s="101"/>
      <c r="R104" s="40"/>
      <c r="U104" s="74"/>
      <c r="V104" s="74"/>
      <c r="W104" s="44"/>
      <c r="X104" s="44"/>
      <c r="Y104" s="75"/>
      <c r="Z104" s="75"/>
      <c r="AA104" s="92"/>
      <c r="AB104" s="104"/>
      <c r="AD104" s="57"/>
    </row>
    <row r="105" spans="1:30">
      <c r="A105" s="45" t="s">
        <v>568</v>
      </c>
      <c r="B105" s="59"/>
      <c r="C105" s="60" t="s">
        <v>747</v>
      </c>
      <c r="D105" s="60" t="s">
        <v>730</v>
      </c>
      <c r="E105" s="61">
        <v>7</v>
      </c>
      <c r="F105" s="61" t="s">
        <v>748</v>
      </c>
      <c r="G105" s="60">
        <v>7.5699999999999997E-4</v>
      </c>
      <c r="H105" s="60">
        <v>1.4400000000000001E-3</v>
      </c>
      <c r="I105" s="59"/>
      <c r="K105" s="40"/>
      <c r="L105" s="74"/>
      <c r="M105" s="44"/>
      <c r="N105" s="44"/>
      <c r="O105" s="75"/>
      <c r="P105" s="75"/>
      <c r="Q105" s="103"/>
      <c r="R105" s="40"/>
      <c r="U105" s="74"/>
      <c r="V105" s="74"/>
      <c r="W105" s="44"/>
      <c r="X105" s="44"/>
      <c r="Y105" s="75"/>
      <c r="Z105" s="75"/>
      <c r="AA105" s="107"/>
      <c r="AB105" s="108"/>
      <c r="AD105" s="57"/>
    </row>
    <row r="106" spans="1:30">
      <c r="A106" s="45" t="s">
        <v>515</v>
      </c>
      <c r="B106" s="59"/>
      <c r="C106" s="60" t="s">
        <v>945</v>
      </c>
      <c r="D106" s="60" t="s">
        <v>727</v>
      </c>
      <c r="E106" s="61">
        <v>426</v>
      </c>
      <c r="F106" s="61" t="s">
        <v>946</v>
      </c>
      <c r="G106" s="60">
        <v>1.1900000000000001E-3</v>
      </c>
      <c r="H106" s="60">
        <v>5.1500000000000001E-3</v>
      </c>
      <c r="I106" s="59"/>
      <c r="K106" s="40"/>
      <c r="L106" s="74"/>
      <c r="M106" s="44"/>
      <c r="N106" s="44"/>
      <c r="O106" s="75"/>
      <c r="P106" s="75"/>
      <c r="Q106" s="101"/>
      <c r="R106" s="40"/>
      <c r="U106" s="74"/>
      <c r="V106" s="74"/>
      <c r="W106" s="44"/>
      <c r="X106" s="44"/>
      <c r="Y106" s="75"/>
      <c r="Z106" s="75"/>
      <c r="AA106" s="105"/>
      <c r="AB106" s="106"/>
      <c r="AD106" s="57"/>
    </row>
    <row r="107" spans="1:30">
      <c r="A107" s="45" t="s">
        <v>396</v>
      </c>
      <c r="B107" s="59"/>
      <c r="C107" s="60" t="s">
        <v>947</v>
      </c>
      <c r="D107" s="60" t="s">
        <v>727</v>
      </c>
      <c r="E107" s="61">
        <v>12</v>
      </c>
      <c r="F107" s="61" t="s">
        <v>816</v>
      </c>
      <c r="G107" s="60">
        <v>2.33E-3</v>
      </c>
      <c r="H107" s="60">
        <v>9.6299999999999997E-3</v>
      </c>
      <c r="I107" s="59"/>
      <c r="K107" s="40"/>
      <c r="L107" s="74"/>
      <c r="M107" s="44"/>
      <c r="N107" s="44"/>
      <c r="O107" s="75"/>
      <c r="P107" s="75"/>
      <c r="Q107" s="103"/>
      <c r="R107" s="40"/>
      <c r="U107" s="74"/>
      <c r="V107" s="74"/>
      <c r="W107" s="44"/>
      <c r="X107" s="44"/>
      <c r="Y107" s="75"/>
      <c r="Z107" s="75"/>
      <c r="AA107" s="92"/>
      <c r="AB107" s="104"/>
      <c r="AD107" s="57"/>
    </row>
    <row r="108" spans="1:30">
      <c r="A108" s="45" t="s">
        <v>492</v>
      </c>
      <c r="B108" s="59"/>
      <c r="C108" s="60" t="s">
        <v>948</v>
      </c>
      <c r="D108" s="60" t="s">
        <v>727</v>
      </c>
      <c r="E108" s="61">
        <v>7567</v>
      </c>
      <c r="F108" s="61" t="s">
        <v>949</v>
      </c>
      <c r="G108" s="60">
        <v>3.14E-3</v>
      </c>
      <c r="H108" s="60">
        <v>1.24E-2</v>
      </c>
      <c r="I108" s="59"/>
      <c r="K108" s="40"/>
      <c r="L108" s="74"/>
      <c r="M108" s="44"/>
      <c r="N108" s="44"/>
      <c r="O108" s="75"/>
      <c r="P108" s="75"/>
      <c r="Q108" s="103"/>
      <c r="R108" s="40"/>
      <c r="U108" s="74"/>
      <c r="V108" s="74"/>
      <c r="W108" s="44"/>
      <c r="X108" s="44"/>
      <c r="Y108" s="75"/>
      <c r="Z108" s="75"/>
      <c r="AA108" s="92"/>
      <c r="AB108" s="104"/>
      <c r="AD108" s="57"/>
    </row>
    <row r="109" spans="1:30">
      <c r="A109" s="45" t="s">
        <v>380</v>
      </c>
      <c r="B109" s="59"/>
      <c r="C109" s="60" t="s">
        <v>807</v>
      </c>
      <c r="D109" s="60" t="s">
        <v>727</v>
      </c>
      <c r="E109" s="61">
        <v>706</v>
      </c>
      <c r="F109" s="61" t="s">
        <v>950</v>
      </c>
      <c r="G109" s="60">
        <v>3.7599999999999999E-3</v>
      </c>
      <c r="H109" s="60">
        <v>1.43E-2</v>
      </c>
      <c r="I109" s="59"/>
      <c r="K109" s="40"/>
      <c r="L109" s="74"/>
      <c r="M109" s="44"/>
      <c r="N109" s="44"/>
      <c r="O109" s="75"/>
      <c r="P109" s="75"/>
      <c r="Q109" s="101"/>
      <c r="R109" s="40"/>
      <c r="U109" s="74"/>
      <c r="V109" s="74"/>
      <c r="W109" s="44"/>
      <c r="X109" s="44"/>
      <c r="Y109" s="75"/>
      <c r="Z109" s="75"/>
      <c r="AA109" s="92"/>
      <c r="AB109" s="104"/>
      <c r="AD109" s="57"/>
    </row>
    <row r="110" spans="1:30">
      <c r="A110" s="45" t="s">
        <v>604</v>
      </c>
      <c r="B110" s="59"/>
      <c r="C110" s="60" t="s">
        <v>951</v>
      </c>
      <c r="D110" s="60" t="s">
        <v>727</v>
      </c>
      <c r="E110" s="61">
        <v>113</v>
      </c>
      <c r="F110" s="61" t="s">
        <v>952</v>
      </c>
      <c r="G110" s="60">
        <v>4.8999999999999998E-3</v>
      </c>
      <c r="H110" s="60">
        <v>1.7899999999999999E-2</v>
      </c>
      <c r="I110" s="59"/>
      <c r="K110" s="40"/>
      <c r="L110" s="74"/>
      <c r="M110" s="44"/>
      <c r="N110" s="44"/>
      <c r="O110" s="75"/>
      <c r="P110" s="75"/>
      <c r="Q110" s="101"/>
      <c r="R110" s="40"/>
      <c r="U110" s="74"/>
      <c r="V110" s="74"/>
      <c r="W110" s="44"/>
      <c r="X110" s="44"/>
      <c r="Y110" s="75"/>
      <c r="Z110" s="75"/>
      <c r="AA110" s="92"/>
      <c r="AB110" s="104"/>
      <c r="AD110" s="57"/>
    </row>
    <row r="111" spans="1:30">
      <c r="A111" s="45" t="s">
        <v>564</v>
      </c>
      <c r="B111" s="59"/>
      <c r="C111" s="60" t="s">
        <v>787</v>
      </c>
      <c r="D111" s="60" t="s">
        <v>727</v>
      </c>
      <c r="E111" s="61">
        <v>287</v>
      </c>
      <c r="F111" s="61" t="s">
        <v>953</v>
      </c>
      <c r="G111" s="60">
        <v>8.1499999999999993E-3</v>
      </c>
      <c r="H111" s="60">
        <v>2.7699999999999999E-2</v>
      </c>
      <c r="I111" s="59"/>
      <c r="K111" s="40"/>
      <c r="L111" s="74"/>
      <c r="M111" s="44"/>
      <c r="N111" s="44"/>
      <c r="O111" s="75"/>
      <c r="P111" s="75"/>
      <c r="Q111" s="102"/>
      <c r="R111" s="40"/>
      <c r="U111" s="74"/>
      <c r="V111" s="74"/>
      <c r="W111" s="44"/>
      <c r="X111" s="44"/>
      <c r="Y111" s="75"/>
      <c r="Z111" s="75"/>
      <c r="AA111" s="107"/>
      <c r="AB111" s="108"/>
      <c r="AD111" s="57"/>
    </row>
    <row r="112" spans="1:30">
      <c r="A112" s="45" t="s">
        <v>553</v>
      </c>
      <c r="B112" s="59"/>
      <c r="C112" s="60" t="s">
        <v>836</v>
      </c>
      <c r="D112" s="60" t="s">
        <v>727</v>
      </c>
      <c r="E112" s="61">
        <v>893</v>
      </c>
      <c r="F112" s="61" t="s">
        <v>954</v>
      </c>
      <c r="G112" s="60">
        <v>8.1799999999999998E-3</v>
      </c>
      <c r="H112" s="60">
        <v>2.7699999999999999E-2</v>
      </c>
      <c r="I112" s="59"/>
      <c r="K112" s="40"/>
      <c r="L112" s="74"/>
      <c r="M112" s="44"/>
      <c r="N112" s="44"/>
      <c r="O112" s="75"/>
      <c r="P112" s="75"/>
      <c r="Q112" s="103"/>
      <c r="R112" s="40"/>
      <c r="U112" s="74"/>
      <c r="V112" s="74"/>
      <c r="W112" s="44"/>
      <c r="X112" s="44"/>
      <c r="Y112" s="75"/>
      <c r="Z112" s="75"/>
      <c r="AA112" s="92"/>
      <c r="AB112" s="104"/>
      <c r="AD112" s="57"/>
    </row>
    <row r="113" spans="1:30">
      <c r="A113" s="45" t="s">
        <v>410</v>
      </c>
      <c r="B113" s="59"/>
      <c r="C113" s="60" t="s">
        <v>955</v>
      </c>
      <c r="D113" s="60" t="s">
        <v>727</v>
      </c>
      <c r="E113" s="61">
        <v>584</v>
      </c>
      <c r="F113" s="61" t="s">
        <v>956</v>
      </c>
      <c r="G113" s="60">
        <v>9.4299999999999991E-3</v>
      </c>
      <c r="H113" s="60">
        <v>3.09E-2</v>
      </c>
      <c r="I113" s="59"/>
      <c r="K113" s="40"/>
      <c r="L113" s="74"/>
      <c r="M113" s="44"/>
      <c r="N113" s="44"/>
      <c r="O113" s="75"/>
      <c r="P113" s="75"/>
      <c r="Q113" s="101"/>
      <c r="R113" s="40"/>
      <c r="U113" s="74"/>
      <c r="V113" s="74"/>
      <c r="W113" s="44"/>
      <c r="X113" s="44"/>
      <c r="Y113" s="75"/>
      <c r="Z113" s="75"/>
      <c r="AA113" s="107"/>
      <c r="AB113" s="108"/>
      <c r="AD113" s="57"/>
    </row>
    <row r="114" spans="1:30">
      <c r="A114" s="45" t="s">
        <v>414</v>
      </c>
      <c r="B114" s="49"/>
      <c r="C114" s="39"/>
      <c r="D114" s="39"/>
      <c r="E114" s="39"/>
      <c r="F114" s="39"/>
      <c r="G114" s="39"/>
      <c r="H114" s="39"/>
      <c r="I114" s="49"/>
      <c r="K114" s="40"/>
      <c r="L114" s="74"/>
      <c r="M114" s="44"/>
      <c r="N114" s="44"/>
      <c r="O114" s="75"/>
      <c r="P114" s="75"/>
      <c r="Q114" s="101"/>
      <c r="R114" s="40"/>
      <c r="U114" s="74"/>
      <c r="V114" s="74"/>
      <c r="W114" s="44"/>
      <c r="X114" s="44"/>
      <c r="Y114" s="75"/>
      <c r="Z114" s="75"/>
      <c r="AA114" s="107"/>
      <c r="AB114" s="108"/>
      <c r="AD114" s="57"/>
    </row>
    <row r="115" spans="1:30">
      <c r="A115" s="45" t="s">
        <v>616</v>
      </c>
      <c r="B115" s="85"/>
      <c r="C115" s="44"/>
      <c r="D115" s="44"/>
      <c r="E115" s="75"/>
      <c r="F115" s="75"/>
      <c r="G115" s="101"/>
      <c r="I115" s="40"/>
      <c r="K115" s="40"/>
      <c r="L115" s="74"/>
      <c r="M115" s="44"/>
      <c r="N115" s="44"/>
      <c r="O115" s="75"/>
      <c r="P115" s="75"/>
      <c r="Q115" s="101"/>
      <c r="R115" s="40"/>
      <c r="U115" s="74"/>
      <c r="V115" s="74"/>
      <c r="W115" s="44"/>
      <c r="X115" s="44"/>
      <c r="Y115" s="75"/>
      <c r="Z115" s="75"/>
      <c r="AA115" s="92"/>
      <c r="AB115" s="104"/>
      <c r="AD115" s="57"/>
    </row>
    <row r="116" spans="1:30">
      <c r="A116" s="45" t="s">
        <v>525</v>
      </c>
      <c r="B116" s="85"/>
      <c r="C116" s="44"/>
      <c r="D116" s="44"/>
      <c r="E116" s="75"/>
      <c r="F116" s="75"/>
      <c r="G116" s="101"/>
      <c r="I116" s="40"/>
      <c r="K116" s="40"/>
      <c r="L116" s="74"/>
      <c r="M116" s="44"/>
      <c r="N116" s="44"/>
      <c r="O116" s="75"/>
      <c r="P116" s="75"/>
      <c r="Q116" s="103"/>
      <c r="R116" s="40"/>
      <c r="U116" s="74"/>
      <c r="V116" s="74"/>
      <c r="W116" s="44"/>
      <c r="X116" s="44"/>
      <c r="Y116" s="75"/>
      <c r="Z116" s="75"/>
      <c r="AA116" s="107"/>
      <c r="AB116" s="108"/>
      <c r="AD116" s="57"/>
    </row>
    <row r="117" spans="1:30">
      <c r="A117" s="45" t="s">
        <v>544</v>
      </c>
      <c r="B117" s="85"/>
      <c r="C117" s="44"/>
      <c r="D117" s="44"/>
      <c r="E117" s="75"/>
      <c r="F117" s="75"/>
      <c r="G117" s="101"/>
      <c r="I117" s="40"/>
      <c r="K117" s="40"/>
      <c r="L117" s="74"/>
      <c r="M117" s="44"/>
      <c r="N117" s="44"/>
      <c r="O117" s="75"/>
      <c r="P117" s="75"/>
      <c r="Q117" s="103"/>
      <c r="R117" s="40"/>
      <c r="U117" s="74"/>
      <c r="V117" s="74"/>
      <c r="W117" s="44"/>
      <c r="X117" s="44"/>
      <c r="Y117" s="75"/>
      <c r="Z117" s="75"/>
      <c r="AA117" s="92"/>
      <c r="AB117" s="104"/>
      <c r="AD117" s="57"/>
    </row>
    <row r="118" spans="1:30">
      <c r="A118" s="45" t="s">
        <v>507</v>
      </c>
      <c r="B118" s="85"/>
      <c r="C118" s="44"/>
      <c r="D118" s="44"/>
      <c r="E118" s="75"/>
      <c r="F118" s="75"/>
      <c r="G118" s="101"/>
      <c r="I118" s="40"/>
      <c r="K118" s="40"/>
      <c r="L118" s="74"/>
      <c r="M118" s="44"/>
      <c r="N118" s="44"/>
      <c r="O118" s="75"/>
      <c r="P118" s="75"/>
      <c r="Q118" s="76"/>
      <c r="R118" s="40"/>
      <c r="U118" s="74"/>
      <c r="V118" s="74"/>
      <c r="W118" s="44"/>
      <c r="X118" s="44"/>
      <c r="Y118" s="75"/>
      <c r="Z118" s="75"/>
      <c r="AA118" s="92"/>
      <c r="AB118" s="104"/>
      <c r="AD118" s="57"/>
    </row>
    <row r="119" spans="1:30">
      <c r="A119" s="45" t="s">
        <v>432</v>
      </c>
      <c r="B119" s="85"/>
      <c r="C119" s="44"/>
      <c r="D119" s="44"/>
      <c r="E119" s="75"/>
      <c r="F119" s="75"/>
      <c r="G119" s="101"/>
      <c r="I119" s="40"/>
      <c r="K119" s="40"/>
      <c r="L119" s="74"/>
      <c r="M119" s="44"/>
      <c r="N119" s="44"/>
      <c r="O119" s="75"/>
      <c r="P119" s="75"/>
      <c r="Q119" s="101"/>
      <c r="R119" s="40"/>
      <c r="U119" s="74"/>
      <c r="V119" s="74"/>
      <c r="W119" s="44"/>
      <c r="X119" s="44"/>
      <c r="Y119" s="75"/>
      <c r="Z119" s="75"/>
      <c r="AA119" s="105"/>
      <c r="AB119" s="106"/>
      <c r="AD119" s="57"/>
    </row>
    <row r="120" spans="1:30">
      <c r="A120" s="45" t="s">
        <v>474</v>
      </c>
      <c r="B120" s="85"/>
      <c r="C120" s="44"/>
      <c r="D120" s="44"/>
      <c r="E120" s="75"/>
      <c r="F120" s="75"/>
      <c r="G120" s="103"/>
      <c r="I120" s="40"/>
      <c r="K120" s="40"/>
      <c r="L120" s="74"/>
      <c r="M120" s="44"/>
      <c r="N120" s="44"/>
      <c r="O120" s="75"/>
      <c r="P120" s="75"/>
      <c r="Q120" s="101"/>
      <c r="R120" s="40"/>
      <c r="U120" s="74"/>
      <c r="V120" s="74"/>
      <c r="W120" s="44"/>
      <c r="X120" s="44"/>
      <c r="Y120" s="75"/>
      <c r="Z120" s="75"/>
      <c r="AA120" s="107"/>
      <c r="AB120" s="108"/>
      <c r="AD120" s="57"/>
    </row>
    <row r="121" spans="1:30">
      <c r="A121" s="45" t="s">
        <v>398</v>
      </c>
      <c r="B121" s="85"/>
      <c r="C121" s="44"/>
      <c r="D121" s="44"/>
      <c r="E121" s="75"/>
      <c r="F121" s="75"/>
      <c r="G121" s="101"/>
      <c r="I121" s="40"/>
      <c r="K121" s="40"/>
      <c r="L121" s="74"/>
      <c r="M121" s="44"/>
      <c r="N121" s="44"/>
      <c r="O121" s="75"/>
      <c r="P121" s="75"/>
      <c r="Q121" s="101"/>
      <c r="R121" s="40"/>
      <c r="U121" s="74"/>
      <c r="V121" s="74"/>
      <c r="W121" s="44"/>
      <c r="X121" s="44"/>
      <c r="Y121" s="75"/>
      <c r="Z121" s="75"/>
      <c r="AA121" s="92"/>
      <c r="AB121" s="104"/>
      <c r="AD121" s="57"/>
    </row>
    <row r="122" spans="1:30">
      <c r="A122" s="45" t="s">
        <v>473</v>
      </c>
      <c r="B122" s="85"/>
      <c r="C122" s="44"/>
      <c r="D122" s="44"/>
      <c r="E122" s="75"/>
      <c r="F122" s="75"/>
      <c r="G122" s="103"/>
      <c r="I122" s="40"/>
      <c r="K122" s="40"/>
      <c r="L122" s="74"/>
      <c r="M122" s="44"/>
      <c r="N122" s="44"/>
      <c r="O122" s="75"/>
      <c r="P122" s="75"/>
      <c r="Q122" s="103"/>
      <c r="R122" s="40"/>
      <c r="U122" s="74"/>
      <c r="V122" s="74"/>
      <c r="W122" s="44"/>
      <c r="X122" s="44"/>
      <c r="Y122" s="75"/>
      <c r="Z122" s="75"/>
      <c r="AA122" s="92"/>
      <c r="AB122" s="104"/>
      <c r="AD122" s="57"/>
    </row>
    <row r="123" spans="1:30">
      <c r="A123" s="45" t="s">
        <v>583</v>
      </c>
      <c r="B123" s="85"/>
      <c r="C123" s="44"/>
      <c r="D123" s="44"/>
      <c r="E123" s="75"/>
      <c r="F123" s="75"/>
      <c r="G123" s="101"/>
      <c r="I123" s="40"/>
      <c r="K123" s="40"/>
      <c r="L123" s="74"/>
      <c r="M123" s="44"/>
      <c r="N123" s="44"/>
      <c r="O123" s="75"/>
      <c r="P123" s="75"/>
      <c r="Q123" s="101"/>
      <c r="R123" s="40"/>
      <c r="U123" s="74"/>
      <c r="V123" s="74"/>
      <c r="W123" s="44"/>
      <c r="X123" s="44"/>
      <c r="Y123" s="75"/>
      <c r="Z123" s="75"/>
      <c r="AA123" s="92"/>
      <c r="AB123" s="104"/>
      <c r="AD123" s="57"/>
    </row>
    <row r="124" spans="1:30">
      <c r="A124" s="45" t="s">
        <v>471</v>
      </c>
      <c r="B124" s="85"/>
      <c r="C124" s="44"/>
      <c r="D124" s="44"/>
      <c r="E124" s="75"/>
      <c r="F124" s="75"/>
      <c r="G124" s="101"/>
      <c r="I124" s="40"/>
      <c r="K124" s="40"/>
      <c r="L124" s="74"/>
      <c r="M124" s="44"/>
      <c r="N124" s="44"/>
      <c r="O124" s="75"/>
      <c r="P124" s="75"/>
      <c r="Q124" s="101"/>
      <c r="R124" s="40"/>
      <c r="U124" s="74"/>
      <c r="V124" s="74"/>
      <c r="W124" s="44"/>
      <c r="X124" s="44"/>
      <c r="Y124" s="75"/>
      <c r="Z124" s="75"/>
      <c r="AA124" s="92"/>
      <c r="AB124" s="104"/>
      <c r="AD124" s="57"/>
    </row>
    <row r="125" spans="1:30">
      <c r="A125" s="45" t="s">
        <v>456</v>
      </c>
      <c r="B125" s="85"/>
      <c r="C125" s="44"/>
      <c r="D125" s="44"/>
      <c r="E125" s="75"/>
      <c r="F125" s="75"/>
      <c r="G125" s="101"/>
      <c r="I125" s="40"/>
      <c r="K125" s="40"/>
      <c r="L125" s="74"/>
      <c r="M125" s="44"/>
      <c r="N125" s="44"/>
      <c r="O125" s="75"/>
      <c r="P125" s="75"/>
      <c r="Q125" s="101"/>
      <c r="R125" s="40"/>
      <c r="U125" s="74"/>
      <c r="V125" s="74"/>
      <c r="W125" s="44"/>
      <c r="X125" s="44"/>
      <c r="Y125" s="75"/>
      <c r="Z125" s="75"/>
      <c r="AA125" s="107"/>
      <c r="AB125" s="108"/>
      <c r="AD125" s="57"/>
    </row>
    <row r="126" spans="1:30">
      <c r="A126" s="45" t="s">
        <v>405</v>
      </c>
      <c r="B126" s="85"/>
      <c r="C126" s="44"/>
      <c r="D126" s="44"/>
      <c r="E126" s="75"/>
      <c r="F126" s="75"/>
      <c r="G126" s="101"/>
      <c r="I126" s="40"/>
      <c r="K126" s="40"/>
      <c r="L126" s="74"/>
      <c r="M126" s="44"/>
      <c r="N126" s="44"/>
      <c r="O126" s="75"/>
      <c r="P126" s="75"/>
      <c r="Q126" s="101"/>
      <c r="R126" s="40"/>
      <c r="U126" s="74"/>
      <c r="V126" s="74"/>
      <c r="W126" s="44"/>
      <c r="X126" s="44"/>
      <c r="Y126" s="75"/>
      <c r="Z126" s="75"/>
      <c r="AA126" s="107"/>
      <c r="AB126" s="108"/>
      <c r="AD126" s="57"/>
    </row>
    <row r="127" spans="1:30">
      <c r="A127" s="45" t="s">
        <v>421</v>
      </c>
      <c r="B127" s="85"/>
      <c r="C127" s="44"/>
      <c r="D127" s="44"/>
      <c r="E127" s="75"/>
      <c r="F127" s="75"/>
      <c r="G127" s="101"/>
      <c r="I127" s="40"/>
      <c r="K127" s="40"/>
      <c r="L127" s="74"/>
      <c r="M127" s="44"/>
      <c r="N127" s="44"/>
      <c r="O127" s="75"/>
      <c r="P127" s="75"/>
      <c r="Q127" s="101"/>
      <c r="R127" s="40"/>
      <c r="U127" s="74"/>
      <c r="V127" s="74"/>
      <c r="W127" s="44"/>
      <c r="X127" s="44"/>
      <c r="Y127" s="75"/>
      <c r="Z127" s="75"/>
      <c r="AA127" s="92"/>
      <c r="AB127" s="104"/>
      <c r="AD127" s="57"/>
    </row>
    <row r="128" spans="1:30">
      <c r="A128" s="45" t="s">
        <v>562</v>
      </c>
      <c r="B128" s="85"/>
      <c r="C128" s="44"/>
      <c r="D128" s="44"/>
      <c r="E128" s="75"/>
      <c r="F128" s="75"/>
      <c r="G128" s="103"/>
      <c r="I128" s="40"/>
      <c r="K128" s="40"/>
      <c r="L128" s="74"/>
      <c r="M128" s="44"/>
      <c r="N128" s="44"/>
      <c r="O128" s="75"/>
      <c r="P128" s="75"/>
      <c r="Q128" s="96"/>
      <c r="R128" s="40"/>
      <c r="U128" s="74"/>
      <c r="V128" s="74"/>
      <c r="W128" s="44"/>
      <c r="X128" s="44"/>
      <c r="Y128" s="75"/>
      <c r="Z128" s="75"/>
      <c r="AA128" s="92"/>
      <c r="AB128" s="104"/>
      <c r="AD128" s="57"/>
    </row>
    <row r="129" spans="1:30">
      <c r="A129" s="45" t="s">
        <v>498</v>
      </c>
      <c r="B129" s="85"/>
      <c r="C129" s="44"/>
      <c r="D129" s="44"/>
      <c r="E129" s="75"/>
      <c r="F129" s="75"/>
      <c r="G129" s="96"/>
      <c r="I129" s="40"/>
      <c r="K129" s="40"/>
      <c r="L129" s="74"/>
      <c r="M129" s="44"/>
      <c r="N129" s="44"/>
      <c r="O129" s="75"/>
      <c r="P129" s="75"/>
      <c r="Q129" s="96"/>
      <c r="R129" s="40"/>
      <c r="U129" s="74"/>
      <c r="V129" s="74"/>
      <c r="W129" s="44"/>
      <c r="X129" s="44"/>
      <c r="Y129" s="75"/>
      <c r="Z129" s="75"/>
      <c r="AA129" s="92"/>
      <c r="AB129" s="104"/>
      <c r="AD129" s="57"/>
    </row>
    <row r="130" spans="1:30">
      <c r="B130" s="85"/>
      <c r="C130" s="44"/>
      <c r="D130" s="44"/>
      <c r="E130" s="75"/>
      <c r="F130" s="75"/>
      <c r="G130" s="96"/>
      <c r="I130" s="40"/>
      <c r="K130" s="40"/>
      <c r="L130" s="74"/>
      <c r="M130" s="44"/>
      <c r="N130" s="44"/>
      <c r="O130" s="75"/>
      <c r="P130" s="75"/>
      <c r="Q130" s="103"/>
      <c r="R130" s="40"/>
      <c r="U130" s="74"/>
      <c r="V130" s="74"/>
      <c r="W130" s="44"/>
      <c r="X130" s="44"/>
      <c r="Y130" s="75"/>
      <c r="Z130" s="75"/>
      <c r="AA130" s="92"/>
      <c r="AB130" s="104"/>
    </row>
    <row r="131" spans="1:30">
      <c r="B131" s="85"/>
      <c r="C131" s="44"/>
      <c r="D131" s="44"/>
      <c r="E131" s="75"/>
      <c r="F131" s="75"/>
      <c r="G131" s="103"/>
      <c r="I131" s="40"/>
      <c r="K131" s="40"/>
      <c r="L131" s="74"/>
      <c r="M131" s="44"/>
      <c r="N131" s="44"/>
      <c r="O131" s="75"/>
      <c r="P131" s="75"/>
      <c r="Q131" s="103"/>
      <c r="R131" s="40"/>
      <c r="U131" s="74"/>
      <c r="V131" s="74"/>
      <c r="W131" s="44"/>
      <c r="X131" s="44"/>
      <c r="Y131" s="75"/>
      <c r="Z131" s="75"/>
      <c r="AA131" s="92"/>
      <c r="AB131" s="104"/>
    </row>
    <row r="132" spans="1:30">
      <c r="A132" s="39">
        <v>128</v>
      </c>
      <c r="B132" s="85"/>
      <c r="C132" s="44"/>
      <c r="D132" s="44"/>
      <c r="E132" s="75"/>
      <c r="F132" s="75"/>
      <c r="G132" s="96"/>
      <c r="I132" s="40"/>
      <c r="K132" s="40"/>
      <c r="L132" s="74"/>
      <c r="M132" s="44"/>
      <c r="N132" s="44"/>
      <c r="O132" s="75"/>
      <c r="P132" s="75"/>
      <c r="Q132" s="96"/>
      <c r="R132" s="40"/>
      <c r="S132" s="39">
        <v>30</v>
      </c>
      <c r="U132" s="74"/>
      <c r="V132" s="74"/>
      <c r="W132" s="44"/>
      <c r="X132" s="44"/>
      <c r="Y132" s="75"/>
      <c r="Z132" s="75"/>
      <c r="AA132" s="92"/>
      <c r="AB132" s="104"/>
    </row>
    <row r="133" spans="1:30">
      <c r="B133" s="85"/>
      <c r="C133" s="44"/>
      <c r="D133" s="44"/>
      <c r="E133" s="75"/>
      <c r="F133" s="75"/>
      <c r="G133" s="96"/>
      <c r="I133" s="40"/>
      <c r="K133" s="40"/>
      <c r="L133" s="74"/>
      <c r="M133" s="44"/>
      <c r="N133" s="44"/>
      <c r="O133" s="75"/>
      <c r="P133" s="75"/>
      <c r="Q133" s="96"/>
      <c r="R133" s="40"/>
      <c r="U133" s="74"/>
      <c r="V133" s="74"/>
      <c r="W133" s="44"/>
      <c r="X133" s="44"/>
      <c r="Y133" s="75"/>
      <c r="Z133" s="75"/>
      <c r="AA133" s="92"/>
      <c r="AB133" s="104"/>
    </row>
    <row r="134" spans="1:30">
      <c r="B134" s="85"/>
      <c r="C134" s="44"/>
      <c r="D134" s="44"/>
      <c r="E134" s="75"/>
      <c r="F134" s="75"/>
      <c r="G134" s="103"/>
      <c r="I134" s="40"/>
      <c r="K134" s="40"/>
      <c r="L134" s="74"/>
      <c r="M134" s="44"/>
      <c r="N134" s="44"/>
      <c r="O134" s="75"/>
      <c r="P134" s="75"/>
      <c r="Q134" s="103"/>
      <c r="R134" s="40"/>
      <c r="U134" s="74"/>
      <c r="V134" s="74"/>
      <c r="W134" s="44"/>
      <c r="X134" s="44"/>
      <c r="Y134" s="75"/>
      <c r="Z134" s="75"/>
      <c r="AA134" s="94"/>
      <c r="AB134" s="109"/>
    </row>
    <row r="135" spans="1:30">
      <c r="B135" s="85"/>
      <c r="C135" s="44"/>
      <c r="D135" s="44"/>
      <c r="E135" s="75"/>
      <c r="F135" s="75"/>
      <c r="G135" s="96"/>
      <c r="I135" s="40"/>
      <c r="K135" s="40"/>
      <c r="L135" s="74"/>
      <c r="M135" s="44"/>
      <c r="N135" s="44"/>
      <c r="O135" s="75"/>
      <c r="P135" s="75"/>
      <c r="Q135" s="96"/>
      <c r="R135" s="40"/>
      <c r="U135" s="74"/>
      <c r="V135" s="74"/>
      <c r="W135" s="44"/>
      <c r="X135" s="44"/>
      <c r="Y135" s="75"/>
      <c r="Z135" s="75"/>
      <c r="AA135" s="94"/>
      <c r="AB135" s="109"/>
    </row>
    <row r="136" spans="1:30">
      <c r="B136" s="85"/>
      <c r="C136" s="44"/>
      <c r="D136" s="44"/>
      <c r="E136" s="75"/>
      <c r="F136" s="75"/>
      <c r="G136" s="96"/>
      <c r="I136" s="40"/>
      <c r="K136" s="40"/>
      <c r="L136" s="74"/>
      <c r="M136" s="44"/>
      <c r="N136" s="44"/>
      <c r="O136" s="75"/>
      <c r="P136" s="75"/>
      <c r="Q136" s="96"/>
      <c r="R136" s="40"/>
      <c r="U136" s="74"/>
      <c r="V136" s="74"/>
      <c r="W136" s="44"/>
      <c r="X136" s="44"/>
      <c r="Y136" s="75"/>
      <c r="Z136" s="75"/>
      <c r="AA136" s="107"/>
      <c r="AB136" s="108"/>
    </row>
    <row r="137" spans="1:30">
      <c r="B137" s="85"/>
      <c r="C137" s="44"/>
      <c r="D137" s="44"/>
      <c r="E137" s="75"/>
      <c r="F137" s="75"/>
      <c r="G137" s="101"/>
      <c r="I137" s="40"/>
      <c r="K137" s="40"/>
      <c r="L137" s="74"/>
      <c r="M137" s="44"/>
      <c r="N137" s="44"/>
      <c r="O137" s="75"/>
      <c r="P137" s="75"/>
      <c r="Q137" s="110"/>
      <c r="R137" s="40"/>
      <c r="U137" s="74"/>
      <c r="V137" s="74"/>
      <c r="W137" s="44"/>
      <c r="X137" s="44"/>
      <c r="Y137" s="75"/>
      <c r="Z137" s="75"/>
      <c r="AA137" s="107"/>
      <c r="AB137" s="108"/>
    </row>
    <row r="138" spans="1:30">
      <c r="B138" s="85"/>
      <c r="C138" s="44"/>
      <c r="D138" s="44"/>
      <c r="E138" s="75"/>
      <c r="F138" s="75"/>
      <c r="G138" s="103"/>
      <c r="I138" s="40"/>
      <c r="K138" s="40"/>
      <c r="L138" s="74"/>
      <c r="M138" s="44"/>
      <c r="N138" s="44"/>
      <c r="O138" s="75"/>
      <c r="P138" s="75"/>
      <c r="Q138" s="101"/>
      <c r="R138" s="40"/>
      <c r="U138" s="74"/>
      <c r="V138" s="74"/>
      <c r="W138" s="44"/>
      <c r="X138" s="44"/>
      <c r="Y138" s="75"/>
      <c r="Z138" s="75"/>
      <c r="AA138" s="94"/>
      <c r="AB138" s="109"/>
    </row>
    <row r="139" spans="1:30">
      <c r="B139" s="85"/>
      <c r="C139" s="44"/>
      <c r="D139" s="44"/>
      <c r="E139" s="75"/>
      <c r="F139" s="75"/>
      <c r="G139" s="101"/>
      <c r="I139" s="40"/>
      <c r="K139" s="40"/>
      <c r="L139" s="74"/>
      <c r="M139" s="44"/>
      <c r="N139" s="44"/>
      <c r="O139" s="75"/>
      <c r="P139" s="75"/>
      <c r="Q139" s="103"/>
      <c r="R139" s="40"/>
      <c r="U139" s="74"/>
      <c r="V139" s="74"/>
      <c r="W139" s="44"/>
      <c r="X139" s="44"/>
      <c r="Y139" s="75"/>
      <c r="Z139" s="75"/>
      <c r="AA139" s="94"/>
      <c r="AB139" s="109"/>
    </row>
    <row r="140" spans="1:30">
      <c r="B140" s="85"/>
      <c r="C140" s="44"/>
      <c r="D140" s="44"/>
      <c r="E140" s="75"/>
      <c r="F140" s="75"/>
      <c r="G140" s="101"/>
      <c r="I140" s="40"/>
      <c r="K140" s="40"/>
      <c r="L140" s="74"/>
      <c r="M140" s="44"/>
      <c r="N140" s="44"/>
      <c r="O140" s="75"/>
      <c r="P140" s="75"/>
      <c r="Q140" s="101"/>
      <c r="R140" s="40"/>
      <c r="U140" s="74"/>
      <c r="V140" s="74"/>
      <c r="W140" s="44"/>
      <c r="X140" s="44"/>
      <c r="Y140" s="75"/>
      <c r="Z140" s="75"/>
      <c r="AA140" s="107"/>
      <c r="AB140" s="108"/>
    </row>
    <row r="141" spans="1:30">
      <c r="B141" s="85"/>
      <c r="C141" s="44"/>
      <c r="D141" s="44"/>
      <c r="E141" s="75"/>
      <c r="F141" s="75"/>
      <c r="G141" s="101"/>
      <c r="I141" s="40"/>
      <c r="K141" s="40"/>
      <c r="L141" s="74"/>
      <c r="M141" s="44"/>
      <c r="N141" s="44"/>
      <c r="O141" s="75"/>
      <c r="P141" s="75"/>
      <c r="Q141" s="101"/>
      <c r="R141" s="40"/>
      <c r="U141" s="74"/>
      <c r="V141" s="74"/>
      <c r="W141" s="44"/>
      <c r="X141" s="44"/>
      <c r="Y141" s="75"/>
      <c r="Z141" s="75"/>
      <c r="AA141" s="94"/>
      <c r="AB141" s="109"/>
    </row>
    <row r="142" spans="1:30">
      <c r="B142" s="85"/>
      <c r="C142" s="44"/>
      <c r="D142" s="44"/>
      <c r="E142" s="75"/>
      <c r="F142" s="75"/>
      <c r="G142" s="103"/>
      <c r="I142" s="40"/>
      <c r="K142" s="40"/>
      <c r="L142" s="74"/>
      <c r="M142" s="44"/>
      <c r="N142" s="44"/>
      <c r="O142" s="75"/>
      <c r="P142" s="75"/>
      <c r="Q142" s="103"/>
      <c r="R142" s="40"/>
      <c r="U142" s="74"/>
      <c r="V142" s="74"/>
      <c r="W142" s="44"/>
      <c r="X142" s="44"/>
      <c r="Y142" s="75"/>
      <c r="Z142" s="75"/>
      <c r="AA142" s="94"/>
      <c r="AB142" s="109"/>
    </row>
    <row r="143" spans="1:30">
      <c r="B143" s="85"/>
      <c r="C143" s="44"/>
      <c r="D143" s="44"/>
      <c r="E143" s="75"/>
      <c r="F143" s="75"/>
      <c r="G143" s="101"/>
      <c r="I143" s="40"/>
      <c r="K143" s="40"/>
      <c r="L143" s="74"/>
      <c r="M143" s="44"/>
      <c r="N143" s="44"/>
      <c r="O143" s="75"/>
      <c r="P143" s="75"/>
      <c r="Q143" s="101"/>
      <c r="R143" s="40"/>
      <c r="U143" s="74"/>
      <c r="V143" s="74"/>
      <c r="W143" s="44"/>
      <c r="X143" s="44"/>
      <c r="Y143" s="75"/>
      <c r="Z143" s="75"/>
      <c r="AA143" s="92"/>
      <c r="AB143" s="104"/>
    </row>
    <row r="144" spans="1:30">
      <c r="B144" s="85"/>
      <c r="C144" s="44"/>
      <c r="D144" s="44"/>
      <c r="E144" s="75"/>
      <c r="F144" s="74"/>
      <c r="G144" s="101"/>
      <c r="I144" s="40"/>
      <c r="K144" s="40"/>
      <c r="L144" s="74"/>
      <c r="M144" s="44"/>
      <c r="N144" s="44"/>
      <c r="O144" s="75"/>
      <c r="P144" s="75"/>
      <c r="Q144" s="76"/>
      <c r="R144" s="40"/>
      <c r="U144" s="74"/>
      <c r="V144" s="74"/>
      <c r="W144" s="44"/>
      <c r="X144" s="44"/>
      <c r="Y144" s="75"/>
      <c r="Z144" s="75"/>
      <c r="AA144" s="94"/>
      <c r="AB144" s="109"/>
    </row>
    <row r="145" spans="2:28">
      <c r="B145" s="85"/>
      <c r="C145" s="44"/>
      <c r="D145" s="44"/>
      <c r="E145" s="75"/>
      <c r="F145" s="74"/>
      <c r="G145" s="96"/>
      <c r="I145" s="40"/>
      <c r="K145" s="40"/>
      <c r="L145" s="74"/>
      <c r="M145" s="44"/>
      <c r="N145" s="44"/>
      <c r="O145" s="74"/>
      <c r="P145" s="74"/>
      <c r="Q145" s="101"/>
      <c r="R145" s="40"/>
      <c r="U145" s="74"/>
      <c r="V145" s="74"/>
      <c r="W145" s="44"/>
      <c r="X145" s="44"/>
      <c r="Y145" s="75"/>
      <c r="Z145" s="75"/>
      <c r="AA145" s="107"/>
      <c r="AB145" s="108"/>
    </row>
    <row r="146" spans="2:28">
      <c r="B146" s="85"/>
      <c r="C146" s="44"/>
      <c r="D146" s="44"/>
      <c r="E146" s="75"/>
      <c r="F146" s="74"/>
      <c r="G146" s="101"/>
      <c r="I146" s="40"/>
      <c r="K146" s="40"/>
      <c r="L146" s="74"/>
      <c r="M146" s="44"/>
      <c r="N146" s="44"/>
      <c r="O146" s="74"/>
      <c r="P146" s="74"/>
      <c r="Q146" s="96"/>
      <c r="R146" s="40"/>
      <c r="U146" s="74"/>
      <c r="V146" s="74"/>
      <c r="W146" s="44"/>
      <c r="X146" s="44"/>
      <c r="Y146" s="75"/>
      <c r="Z146" s="74"/>
      <c r="AA146" s="92"/>
      <c r="AB146" s="104"/>
    </row>
    <row r="147" spans="2:28">
      <c r="B147" s="85"/>
      <c r="C147" s="44"/>
      <c r="D147" s="44"/>
      <c r="E147" s="74"/>
      <c r="F147" s="74"/>
      <c r="G147" s="96"/>
      <c r="I147" s="40"/>
      <c r="K147" s="40"/>
      <c r="L147" s="74"/>
      <c r="M147" s="44"/>
      <c r="N147" s="44"/>
      <c r="O147" s="74"/>
      <c r="P147" s="74"/>
      <c r="Q147" s="101"/>
      <c r="R147" s="40"/>
      <c r="U147" s="74"/>
      <c r="V147" s="74"/>
      <c r="W147" s="44"/>
      <c r="X147" s="44"/>
      <c r="Y147" s="75"/>
      <c r="Z147" s="74"/>
      <c r="AA147" s="92"/>
      <c r="AB147" s="104"/>
    </row>
    <row r="148" spans="2:28">
      <c r="B148" s="85"/>
      <c r="C148" s="44"/>
      <c r="D148" s="44"/>
      <c r="E148" s="74"/>
      <c r="F148" s="74"/>
      <c r="G148" s="96"/>
      <c r="I148" s="40"/>
      <c r="K148" s="40"/>
      <c r="L148" s="74"/>
      <c r="M148" s="44"/>
      <c r="N148" s="44"/>
      <c r="O148" s="74"/>
      <c r="P148" s="74"/>
      <c r="Q148" s="96"/>
      <c r="R148" s="40"/>
      <c r="U148" s="74"/>
      <c r="V148" s="74"/>
      <c r="W148" s="44"/>
      <c r="X148" s="44"/>
      <c r="Y148" s="75"/>
      <c r="Z148" s="74"/>
      <c r="AA148" s="92"/>
      <c r="AB148" s="104"/>
    </row>
    <row r="149" spans="2:28">
      <c r="B149" s="85"/>
      <c r="C149" s="44"/>
      <c r="D149" s="44"/>
      <c r="E149" s="74"/>
      <c r="F149" s="74"/>
      <c r="G149" s="101"/>
      <c r="I149" s="40"/>
      <c r="K149" s="40"/>
      <c r="L149" s="74"/>
      <c r="M149" s="44"/>
      <c r="N149" s="44"/>
      <c r="O149" s="74"/>
      <c r="P149" s="74"/>
      <c r="Q149" s="101"/>
      <c r="R149" s="40"/>
      <c r="U149" s="74"/>
      <c r="V149" s="74"/>
      <c r="W149" s="44"/>
      <c r="X149" s="44"/>
      <c r="Y149" s="75"/>
      <c r="Z149" s="74"/>
      <c r="AA149" s="107"/>
      <c r="AB149" s="108"/>
    </row>
    <row r="150" spans="2:28">
      <c r="B150" s="85"/>
      <c r="C150" s="44"/>
      <c r="D150" s="44"/>
      <c r="E150" s="74"/>
      <c r="F150" s="74"/>
      <c r="G150" s="76"/>
      <c r="I150" s="40"/>
      <c r="K150" s="40"/>
      <c r="L150" s="74"/>
      <c r="M150" s="44"/>
      <c r="N150" s="44"/>
      <c r="O150" s="74"/>
      <c r="P150" s="74"/>
      <c r="Q150" s="96"/>
      <c r="R150" s="40"/>
      <c r="U150" s="74"/>
      <c r="V150" s="74"/>
      <c r="W150" s="44"/>
      <c r="X150" s="44"/>
      <c r="Y150" s="74"/>
      <c r="Z150" s="74"/>
      <c r="AA150" s="92"/>
      <c r="AB150" s="104"/>
    </row>
    <row r="151" spans="2:28">
      <c r="B151" s="85"/>
      <c r="C151" s="44"/>
      <c r="D151" s="44"/>
      <c r="E151" s="74"/>
      <c r="F151" s="74"/>
      <c r="G151" s="101"/>
      <c r="I151" s="40"/>
      <c r="K151" s="40"/>
      <c r="L151" s="74"/>
      <c r="M151" s="44"/>
      <c r="N151" s="44"/>
      <c r="O151" s="74"/>
      <c r="P151" s="74"/>
      <c r="Q151" s="76"/>
      <c r="R151" s="40"/>
      <c r="U151" s="74"/>
      <c r="V151" s="74"/>
      <c r="W151" s="44"/>
      <c r="X151" s="44"/>
      <c r="Y151" s="74"/>
      <c r="Z151" s="74"/>
      <c r="AA151" s="94"/>
      <c r="AB151" s="109"/>
    </row>
    <row r="152" spans="2:28">
      <c r="B152" s="85"/>
      <c r="C152" s="44"/>
      <c r="D152" s="44"/>
      <c r="E152" s="74"/>
      <c r="F152" s="74"/>
      <c r="G152" s="101"/>
      <c r="I152" s="40"/>
      <c r="K152" s="40"/>
      <c r="L152" s="74"/>
      <c r="M152" s="44"/>
      <c r="N152" s="44"/>
      <c r="O152" s="74"/>
      <c r="P152" s="74"/>
      <c r="Q152" s="96"/>
      <c r="R152" s="40"/>
      <c r="U152" s="74"/>
      <c r="V152" s="74"/>
      <c r="W152" s="44"/>
      <c r="X152" s="44"/>
      <c r="Y152" s="74"/>
      <c r="Z152" s="74"/>
      <c r="AA152" s="92"/>
      <c r="AB152" s="104"/>
    </row>
    <row r="153" spans="2:28">
      <c r="B153" s="85"/>
      <c r="C153" s="44"/>
      <c r="D153" s="44"/>
      <c r="E153" s="74"/>
      <c r="F153" s="74"/>
      <c r="G153" s="101"/>
      <c r="I153" s="40"/>
      <c r="K153" s="40"/>
      <c r="L153" s="74"/>
      <c r="M153" s="44"/>
      <c r="N153" s="44"/>
      <c r="O153" s="74"/>
      <c r="P153" s="74"/>
      <c r="Q153" s="96"/>
      <c r="R153" s="40"/>
      <c r="U153" s="74"/>
      <c r="V153" s="74"/>
      <c r="W153" s="44"/>
      <c r="X153" s="44"/>
      <c r="Y153" s="74"/>
      <c r="Z153" s="74"/>
      <c r="AA153" s="94"/>
      <c r="AB153" s="109"/>
    </row>
    <row r="154" spans="2:28">
      <c r="B154" s="85"/>
      <c r="C154" s="44"/>
      <c r="D154" s="44"/>
      <c r="E154" s="74"/>
      <c r="F154" s="74"/>
      <c r="G154" s="101"/>
      <c r="I154" s="40"/>
      <c r="K154" s="40"/>
      <c r="L154" s="74"/>
      <c r="M154" s="44"/>
      <c r="N154" s="44"/>
      <c r="O154" s="74"/>
      <c r="P154" s="74"/>
      <c r="Q154" s="101"/>
      <c r="R154" s="40"/>
      <c r="U154" s="74"/>
      <c r="V154" s="74"/>
      <c r="W154" s="44"/>
      <c r="X154" s="44"/>
      <c r="Y154" s="74"/>
      <c r="Z154" s="74"/>
      <c r="AA154" s="94"/>
      <c r="AB154" s="109"/>
    </row>
    <row r="155" spans="2:28">
      <c r="B155" s="85"/>
      <c r="C155" s="44"/>
      <c r="D155" s="44"/>
      <c r="E155" s="74"/>
      <c r="F155" s="74"/>
      <c r="G155" s="101"/>
      <c r="I155" s="40"/>
      <c r="K155" s="40"/>
      <c r="L155" s="74"/>
      <c r="M155" s="44"/>
      <c r="N155" s="44"/>
      <c r="O155" s="74"/>
      <c r="P155" s="74"/>
      <c r="Q155" s="76"/>
      <c r="R155" s="40"/>
      <c r="U155" s="74"/>
      <c r="V155" s="74"/>
      <c r="W155" s="44"/>
      <c r="X155" s="44"/>
      <c r="Y155" s="74"/>
      <c r="Z155" s="74"/>
      <c r="AA155" s="77"/>
      <c r="AB155" s="78"/>
    </row>
    <row r="156" spans="2:28">
      <c r="B156" s="85"/>
      <c r="C156" s="44"/>
      <c r="D156" s="44"/>
      <c r="E156" s="74"/>
      <c r="F156" s="74"/>
      <c r="G156" s="103"/>
      <c r="I156" s="40"/>
      <c r="K156" s="40"/>
      <c r="L156" s="74"/>
      <c r="M156" s="44"/>
      <c r="N156" s="44"/>
      <c r="O156" s="74"/>
      <c r="P156" s="74"/>
      <c r="Q156" s="101"/>
      <c r="R156" s="40"/>
      <c r="U156" s="74"/>
      <c r="V156" s="74"/>
      <c r="W156" s="44"/>
      <c r="X156" s="44"/>
      <c r="Y156" s="74"/>
      <c r="Z156" s="74"/>
      <c r="AA156" s="77"/>
      <c r="AB156" s="78"/>
    </row>
    <row r="157" spans="2:28">
      <c r="B157" s="85"/>
      <c r="C157" s="44"/>
      <c r="D157" s="44"/>
      <c r="E157" s="74"/>
      <c r="F157" s="74"/>
      <c r="G157" s="103"/>
      <c r="I157" s="40"/>
      <c r="K157" s="40"/>
      <c r="L157" s="74"/>
      <c r="M157" s="44"/>
      <c r="N157" s="44"/>
      <c r="O157" s="74"/>
      <c r="P157" s="74"/>
      <c r="Q157" s="101"/>
      <c r="R157" s="40"/>
      <c r="U157" s="74"/>
      <c r="V157" s="74"/>
      <c r="W157" s="44"/>
      <c r="X157" s="44"/>
      <c r="Y157" s="74"/>
      <c r="Z157" s="74"/>
      <c r="AA157" s="77"/>
      <c r="AB157" s="78"/>
    </row>
    <row r="158" spans="2:28">
      <c r="B158" s="85"/>
      <c r="C158" s="44"/>
      <c r="D158" s="44"/>
      <c r="E158" s="74"/>
      <c r="F158" s="74"/>
      <c r="G158" s="101"/>
      <c r="I158" s="40"/>
      <c r="K158" s="40"/>
      <c r="L158" s="74"/>
      <c r="M158" s="44"/>
      <c r="N158" s="44"/>
      <c r="O158" s="74"/>
      <c r="P158" s="74"/>
      <c r="Q158" s="101"/>
      <c r="R158" s="40"/>
      <c r="U158" s="74"/>
      <c r="V158" s="74"/>
      <c r="W158" s="44"/>
      <c r="X158" s="44"/>
      <c r="Y158" s="74"/>
      <c r="Z158" s="74"/>
      <c r="AA158" s="92"/>
      <c r="AB158" s="104"/>
    </row>
    <row r="159" spans="2:28">
      <c r="B159" s="85"/>
      <c r="C159" s="44"/>
      <c r="D159" s="44"/>
      <c r="E159" s="74"/>
      <c r="F159" s="74"/>
      <c r="G159" s="101"/>
      <c r="I159" s="40"/>
      <c r="K159" s="40"/>
      <c r="L159" s="74"/>
      <c r="M159" s="44"/>
      <c r="N159" s="44"/>
      <c r="O159" s="74"/>
      <c r="P159" s="74"/>
      <c r="Q159" s="101"/>
      <c r="R159" s="40"/>
      <c r="U159" s="74"/>
      <c r="V159" s="74"/>
      <c r="W159" s="44"/>
      <c r="X159" s="44"/>
      <c r="Y159" s="74"/>
      <c r="Z159" s="74"/>
      <c r="AA159" s="77"/>
      <c r="AB159" s="78"/>
    </row>
    <row r="160" spans="2:28">
      <c r="B160" s="85"/>
      <c r="C160" s="44"/>
      <c r="D160" s="44"/>
      <c r="E160" s="74"/>
      <c r="F160" s="74"/>
      <c r="G160" s="101"/>
      <c r="I160" s="40"/>
      <c r="K160" s="40"/>
      <c r="L160" s="74"/>
      <c r="M160" s="44"/>
      <c r="N160" s="44"/>
      <c r="O160" s="74"/>
      <c r="P160" s="74"/>
      <c r="Q160" s="101"/>
      <c r="R160" s="40"/>
      <c r="U160" s="74"/>
      <c r="V160" s="74"/>
      <c r="W160" s="44"/>
      <c r="X160" s="44"/>
      <c r="Y160" s="74"/>
      <c r="Z160" s="74"/>
      <c r="AA160" s="92"/>
      <c r="AB160" s="104"/>
    </row>
    <row r="161" spans="2:28">
      <c r="B161" s="85"/>
      <c r="C161" s="44"/>
      <c r="D161" s="44"/>
      <c r="E161" s="74"/>
      <c r="F161" s="74"/>
      <c r="G161" s="76"/>
      <c r="I161" s="40"/>
      <c r="K161" s="40"/>
      <c r="L161" s="74"/>
      <c r="M161" s="44"/>
      <c r="N161" s="44"/>
      <c r="O161" s="74"/>
      <c r="P161" s="74"/>
      <c r="Q161" s="103"/>
      <c r="R161" s="40"/>
      <c r="U161" s="74"/>
      <c r="V161" s="74"/>
      <c r="W161" s="44"/>
      <c r="X161" s="44"/>
      <c r="Y161" s="74"/>
      <c r="Z161" s="74"/>
      <c r="AA161" s="92"/>
      <c r="AB161" s="104"/>
    </row>
    <row r="162" spans="2:28">
      <c r="B162" s="85"/>
      <c r="C162" s="44"/>
      <c r="D162" s="44"/>
      <c r="E162" s="74"/>
      <c r="F162" s="74"/>
      <c r="G162" s="103"/>
      <c r="I162" s="40"/>
      <c r="K162" s="40"/>
      <c r="L162" s="74"/>
      <c r="M162" s="44"/>
      <c r="N162" s="44"/>
      <c r="O162" s="74"/>
      <c r="P162" s="74"/>
      <c r="Q162" s="103"/>
      <c r="R162" s="40"/>
      <c r="U162" s="74"/>
      <c r="V162" s="74"/>
      <c r="W162" s="44"/>
      <c r="X162" s="44"/>
      <c r="Y162" s="74"/>
      <c r="Z162" s="74"/>
      <c r="AA162" s="92"/>
      <c r="AB162" s="104"/>
    </row>
    <row r="163" spans="2:28">
      <c r="B163" s="85"/>
      <c r="C163" s="44"/>
      <c r="D163" s="44"/>
      <c r="E163" s="74"/>
      <c r="F163" s="74"/>
      <c r="G163" s="103"/>
      <c r="I163" s="40"/>
      <c r="K163" s="40"/>
      <c r="L163" s="74"/>
      <c r="M163" s="44"/>
      <c r="N163" s="44"/>
      <c r="O163" s="74"/>
      <c r="P163" s="74"/>
      <c r="Q163" s="103"/>
      <c r="R163" s="40"/>
      <c r="U163" s="74"/>
      <c r="V163" s="74"/>
      <c r="W163" s="44"/>
      <c r="X163" s="44"/>
      <c r="Y163" s="74"/>
      <c r="Z163" s="74"/>
      <c r="AA163" s="92"/>
      <c r="AB163" s="104"/>
    </row>
    <row r="164" spans="2:28">
      <c r="B164" s="85"/>
      <c r="C164" s="44"/>
      <c r="D164" s="44"/>
      <c r="E164" s="74"/>
      <c r="F164" s="74"/>
      <c r="G164" s="76"/>
      <c r="I164" s="40"/>
      <c r="K164" s="40"/>
      <c r="L164" s="74"/>
      <c r="M164" s="44"/>
      <c r="N164" s="44"/>
      <c r="O164" s="74"/>
      <c r="P164" s="74"/>
      <c r="Q164" s="101"/>
      <c r="R164" s="40"/>
      <c r="U164" s="74"/>
      <c r="V164" s="74"/>
      <c r="W164" s="44"/>
      <c r="X164" s="44"/>
      <c r="Y164" s="74"/>
      <c r="Z164" s="74"/>
      <c r="AA164" s="92"/>
      <c r="AB164" s="104"/>
    </row>
    <row r="165" spans="2:28">
      <c r="B165" s="85"/>
      <c r="C165" s="44"/>
      <c r="D165" s="44"/>
      <c r="E165" s="74"/>
      <c r="F165" s="74"/>
      <c r="G165" s="101"/>
      <c r="I165" s="40"/>
      <c r="K165" s="40"/>
      <c r="L165" s="74"/>
      <c r="M165" s="44"/>
      <c r="N165" s="44"/>
      <c r="O165" s="74"/>
      <c r="P165" s="74"/>
      <c r="Q165" s="101"/>
      <c r="R165" s="40"/>
      <c r="U165" s="74"/>
      <c r="V165" s="74"/>
      <c r="W165" s="44"/>
      <c r="X165" s="44"/>
      <c r="Y165" s="74"/>
      <c r="Z165" s="74"/>
      <c r="AA165" s="107"/>
      <c r="AB165" s="108"/>
    </row>
    <row r="166" spans="2:28">
      <c r="B166" s="85"/>
      <c r="C166" s="44"/>
      <c r="D166" s="44"/>
      <c r="E166" s="74"/>
      <c r="F166" s="74"/>
      <c r="G166" s="111"/>
      <c r="I166" s="40"/>
      <c r="K166" s="40"/>
      <c r="L166" s="74"/>
      <c r="M166" s="44"/>
      <c r="N166" s="44"/>
      <c r="O166" s="74"/>
      <c r="P166" s="74"/>
      <c r="Q166" s="101"/>
      <c r="R166" s="40"/>
      <c r="U166" s="74"/>
      <c r="V166" s="74"/>
      <c r="W166" s="44"/>
      <c r="X166" s="44"/>
      <c r="Y166" s="74"/>
      <c r="Z166" s="74"/>
      <c r="AA166" s="107"/>
      <c r="AB166" s="108"/>
    </row>
    <row r="167" spans="2:28">
      <c r="B167" s="85"/>
      <c r="C167" s="44"/>
      <c r="D167" s="44"/>
      <c r="E167" s="74"/>
      <c r="F167" s="74"/>
      <c r="G167" s="101"/>
      <c r="I167" s="40"/>
      <c r="K167" s="40"/>
      <c r="L167" s="74"/>
      <c r="M167" s="44"/>
      <c r="N167" s="44"/>
      <c r="O167" s="74"/>
      <c r="P167" s="74"/>
      <c r="Q167" s="103"/>
      <c r="R167" s="40"/>
      <c r="U167" s="74"/>
      <c r="V167" s="74"/>
      <c r="W167" s="44"/>
      <c r="X167" s="44"/>
      <c r="Y167" s="74"/>
      <c r="Z167" s="74"/>
      <c r="AA167" s="107"/>
      <c r="AB167" s="108"/>
    </row>
    <row r="168" spans="2:28">
      <c r="B168" s="85"/>
      <c r="C168" s="44"/>
      <c r="D168" s="44"/>
      <c r="E168" s="74"/>
      <c r="F168" s="74"/>
      <c r="G168" s="103"/>
      <c r="I168" s="40"/>
      <c r="K168" s="40"/>
      <c r="L168" s="74"/>
      <c r="M168" s="44"/>
      <c r="N168" s="44"/>
      <c r="O168" s="74"/>
      <c r="P168" s="74"/>
      <c r="Q168" s="101"/>
      <c r="R168" s="40"/>
      <c r="U168" s="74"/>
      <c r="V168" s="74"/>
      <c r="W168" s="44"/>
      <c r="X168" s="44"/>
      <c r="Y168" s="74"/>
      <c r="Z168" s="74"/>
      <c r="AA168" s="92"/>
      <c r="AB168" s="104"/>
    </row>
    <row r="169" spans="2:28">
      <c r="B169" s="85"/>
      <c r="C169" s="44"/>
      <c r="D169" s="44"/>
      <c r="E169" s="74"/>
      <c r="F169" s="74"/>
      <c r="G169" s="101"/>
      <c r="I169" s="40"/>
      <c r="K169" s="40"/>
      <c r="L169" s="74"/>
      <c r="M169" s="44"/>
      <c r="N169" s="44"/>
      <c r="O169" s="74"/>
      <c r="P169" s="74"/>
      <c r="Q169" s="103"/>
      <c r="R169" s="40"/>
      <c r="U169" s="74"/>
      <c r="V169" s="74"/>
      <c r="W169" s="44"/>
      <c r="X169" s="44"/>
      <c r="Y169" s="74"/>
      <c r="Z169" s="74"/>
      <c r="AA169" s="92"/>
      <c r="AB169" s="104"/>
    </row>
    <row r="170" spans="2:28">
      <c r="L170" s="74"/>
      <c r="M170" s="44"/>
      <c r="N170" s="44"/>
      <c r="O170" s="74"/>
      <c r="P170" s="74"/>
      <c r="Q170" s="103"/>
      <c r="R170" s="40"/>
      <c r="U170" s="74"/>
      <c r="V170" s="74"/>
      <c r="W170" s="44"/>
      <c r="X170" s="44"/>
      <c r="Y170" s="74"/>
      <c r="Z170" s="74"/>
      <c r="AA170" s="92"/>
      <c r="AB170" s="104"/>
    </row>
    <row r="171" spans="2:28">
      <c r="L171" s="74"/>
      <c r="M171" s="44"/>
      <c r="N171" s="44"/>
      <c r="O171" s="74"/>
      <c r="P171" s="74"/>
      <c r="Q171" s="101"/>
      <c r="R171" s="40"/>
      <c r="U171" s="74"/>
      <c r="V171" s="74"/>
      <c r="W171" s="44"/>
      <c r="X171" s="44"/>
      <c r="Y171" s="74"/>
      <c r="Z171" s="74"/>
      <c r="AA171" s="107"/>
      <c r="AB171" s="108"/>
    </row>
    <row r="172" spans="2:28">
      <c r="L172" s="74"/>
      <c r="M172" s="44"/>
      <c r="N172" s="44"/>
      <c r="O172" s="74"/>
      <c r="P172" s="74"/>
      <c r="Q172" s="101"/>
      <c r="R172" s="40"/>
      <c r="U172" s="74"/>
      <c r="V172" s="74"/>
      <c r="W172" s="44"/>
      <c r="X172" s="44"/>
      <c r="Y172" s="74"/>
      <c r="Z172" s="74"/>
      <c r="AA172" s="92"/>
      <c r="AB172" s="104"/>
    </row>
    <row r="173" spans="2:28">
      <c r="L173" s="74"/>
      <c r="M173" s="44"/>
      <c r="N173" s="44"/>
      <c r="O173" s="74"/>
      <c r="P173" s="74"/>
      <c r="Q173" s="101"/>
      <c r="R173" s="40"/>
      <c r="U173" s="74"/>
      <c r="V173" s="74"/>
      <c r="W173" s="44"/>
      <c r="X173" s="44"/>
      <c r="Y173" s="74"/>
      <c r="Z173" s="74"/>
      <c r="AA173" s="92"/>
      <c r="AB173" s="104"/>
    </row>
    <row r="174" spans="2:28">
      <c r="L174" s="74"/>
      <c r="M174" s="44"/>
      <c r="N174" s="44"/>
      <c r="O174" s="74"/>
      <c r="P174" s="74"/>
      <c r="Q174" s="103"/>
      <c r="R174" s="40"/>
      <c r="U174" s="74"/>
      <c r="V174" s="74"/>
      <c r="W174" s="44"/>
      <c r="X174" s="44"/>
      <c r="Y174" s="74"/>
      <c r="Z174" s="74"/>
      <c r="AA174" s="107"/>
      <c r="AB174" s="108"/>
    </row>
    <row r="175" spans="2:28">
      <c r="L175" s="74"/>
      <c r="M175" s="44"/>
      <c r="N175" s="44"/>
      <c r="O175" s="74"/>
      <c r="P175" s="74"/>
      <c r="Q175" s="101"/>
      <c r="R175" s="40"/>
      <c r="U175" s="74"/>
      <c r="V175" s="74"/>
      <c r="W175" s="44"/>
      <c r="X175" s="44"/>
      <c r="Y175" s="74"/>
      <c r="Z175" s="74"/>
      <c r="AA175" s="107"/>
      <c r="AB175" s="108"/>
    </row>
    <row r="176" spans="2:28">
      <c r="U176" s="74"/>
      <c r="V176" s="74"/>
      <c r="W176" s="44"/>
      <c r="X176" s="44"/>
      <c r="Y176" s="74"/>
      <c r="Z176" s="74"/>
      <c r="AA176" s="92"/>
      <c r="AB176" s="104"/>
    </row>
    <row r="177" spans="21:28">
      <c r="U177" s="74"/>
      <c r="V177" s="74"/>
      <c r="W177" s="44"/>
      <c r="X177" s="44"/>
      <c r="Y177" s="74"/>
      <c r="Z177" s="74"/>
      <c r="AA177" s="92"/>
      <c r="AB177" s="104"/>
    </row>
    <row r="178" spans="21:28">
      <c r="U178" s="74"/>
      <c r="V178" s="74"/>
      <c r="W178" s="44"/>
      <c r="X178" s="44"/>
      <c r="Y178" s="74"/>
      <c r="Z178" s="74"/>
      <c r="AA178" s="107"/>
      <c r="AB178" s="108"/>
    </row>
    <row r="179" spans="21:28">
      <c r="U179" s="74"/>
      <c r="V179" s="74"/>
      <c r="W179" s="44"/>
      <c r="X179" s="44"/>
      <c r="Y179" s="74"/>
      <c r="Z179" s="74"/>
      <c r="AA179" s="77"/>
      <c r="AB179" s="78"/>
    </row>
    <row r="180" spans="21:28">
      <c r="U180" s="74"/>
      <c r="V180" s="74"/>
      <c r="W180" s="44"/>
      <c r="X180" s="44"/>
      <c r="Y180" s="74"/>
      <c r="Z180" s="74"/>
      <c r="AA180" s="77"/>
      <c r="AB180" s="78"/>
    </row>
    <row r="181" spans="21:28">
      <c r="U181" s="74"/>
      <c r="V181" s="74"/>
      <c r="W181" s="44"/>
      <c r="X181" s="44"/>
      <c r="Y181" s="74"/>
      <c r="Z181" s="74"/>
      <c r="AA181" s="77"/>
      <c r="AB181" s="78"/>
    </row>
    <row r="182" spans="21:28">
      <c r="U182" s="74"/>
      <c r="V182" s="74"/>
      <c r="W182" s="44"/>
      <c r="X182" s="44"/>
      <c r="Y182" s="74"/>
      <c r="Z182" s="74"/>
      <c r="AA182" s="77"/>
      <c r="AB182" s="78"/>
    </row>
    <row r="183" spans="21:28">
      <c r="U183" s="74"/>
      <c r="V183" s="74"/>
      <c r="W183" s="44"/>
      <c r="X183" s="44"/>
      <c r="Y183" s="74"/>
      <c r="Z183" s="74"/>
      <c r="AA183" s="77"/>
      <c r="AB183" s="78"/>
    </row>
    <row r="184" spans="21:28">
      <c r="U184" s="74"/>
      <c r="V184" s="74"/>
      <c r="W184" s="44"/>
      <c r="X184" s="44"/>
      <c r="Y184" s="74"/>
      <c r="Z184" s="74"/>
      <c r="AA184" s="92"/>
      <c r="AB184" s="104"/>
    </row>
    <row r="185" spans="21:28">
      <c r="U185" s="74"/>
      <c r="V185" s="74"/>
      <c r="W185" s="44"/>
      <c r="X185" s="44"/>
      <c r="Y185" s="74"/>
      <c r="Z185" s="74"/>
      <c r="AA185" s="77"/>
      <c r="AB185" s="78"/>
    </row>
  </sheetData>
  <mergeCells count="89">
    <mergeCell ref="X2:X3"/>
    <mergeCell ref="V2:V3"/>
    <mergeCell ref="U2:U3"/>
    <mergeCell ref="R12:R13"/>
    <mergeCell ref="Q12:Q13"/>
    <mergeCell ref="AV13:AV14"/>
    <mergeCell ref="AU13:AU14"/>
    <mergeCell ref="AT13:AT14"/>
    <mergeCell ref="AR13:AR14"/>
    <mergeCell ref="AP13:AP14"/>
    <mergeCell ref="H65:H66"/>
    <mergeCell ref="H2:H3"/>
    <mergeCell ref="G2:G3"/>
    <mergeCell ref="F2:F3"/>
    <mergeCell ref="C65:C66"/>
    <mergeCell ref="G65:G66"/>
    <mergeCell ref="E65:E66"/>
    <mergeCell ref="F65:F66"/>
    <mergeCell ref="D65:D66"/>
    <mergeCell ref="D2:D3"/>
    <mergeCell ref="C2:C3"/>
    <mergeCell ref="E2:E3"/>
    <mergeCell ref="M2:M3"/>
    <mergeCell ref="L2:L3"/>
    <mergeCell ref="N2:N3"/>
    <mergeCell ref="AA22:AA23"/>
    <mergeCell ref="Z22:Z23"/>
    <mergeCell ref="Y22:Y23"/>
    <mergeCell ref="W22:W23"/>
    <mergeCell ref="U22:U23"/>
    <mergeCell ref="P12:P13"/>
    <mergeCell ref="N12:N13"/>
    <mergeCell ref="Q2:Q3"/>
    <mergeCell ref="P2:P3"/>
    <mergeCell ref="O2:O3"/>
    <mergeCell ref="L12:L13"/>
    <mergeCell ref="Z2:Z3"/>
    <mergeCell ref="Y2:Y3"/>
    <mergeCell ref="AE1:AE2"/>
    <mergeCell ref="AL23:AL24"/>
    <mergeCell ref="AK23:AK24"/>
    <mergeCell ref="AJ23:AJ24"/>
    <mergeCell ref="AH23:AH24"/>
    <mergeCell ref="AF23:AF24"/>
    <mergeCell ref="AK1:AK2"/>
    <mergeCell ref="AJ1:AJ2"/>
    <mergeCell ref="AI1:AI2"/>
    <mergeCell ref="AG1:AG2"/>
    <mergeCell ref="AF1:AF2"/>
    <mergeCell ref="AU2:AU3"/>
    <mergeCell ref="AT2:AT3"/>
    <mergeCell ref="AS2:AS3"/>
    <mergeCell ref="AQ2:AQ3"/>
    <mergeCell ref="AP2:AP3"/>
    <mergeCell ref="BD1:BD2"/>
    <mergeCell ref="BC1:BC2"/>
    <mergeCell ref="BB1:BB2"/>
    <mergeCell ref="AZ1:AZ2"/>
    <mergeCell ref="AY1:AY2"/>
    <mergeCell ref="BE35:BE36"/>
    <mergeCell ref="BD35:BD36"/>
    <mergeCell ref="BC35:BC36"/>
    <mergeCell ref="BA35:BA36"/>
    <mergeCell ref="AY35:AY36"/>
    <mergeCell ref="BM1:BM2"/>
    <mergeCell ref="BL1:BL2"/>
    <mergeCell ref="BK1:BK2"/>
    <mergeCell ref="BI1:BI2"/>
    <mergeCell ref="BH1:BH2"/>
    <mergeCell ref="BN7:BN8"/>
    <mergeCell ref="BM7:BM8"/>
    <mergeCell ref="BL7:BL8"/>
    <mergeCell ref="BJ7:BJ8"/>
    <mergeCell ref="BH7:BH8"/>
    <mergeCell ref="BV1:BV2"/>
    <mergeCell ref="BU1:BU2"/>
    <mergeCell ref="BT1:BT2"/>
    <mergeCell ref="BR1:BR2"/>
    <mergeCell ref="BQ1:BQ2"/>
    <mergeCell ref="BW24:BW25"/>
    <mergeCell ref="BV24:BV25"/>
    <mergeCell ref="BU24:BU25"/>
    <mergeCell ref="BS24:BS25"/>
    <mergeCell ref="BQ24:BQ25"/>
    <mergeCell ref="CF1:CF2"/>
    <mergeCell ref="CE1:CE2"/>
    <mergeCell ref="CD1:CD2"/>
    <mergeCell ref="CB1:CB2"/>
    <mergeCell ref="BZ1:BZ2"/>
  </mergeCells>
  <conditionalFormatting sqref="BJ4:BJ5 BJ13:BJ20">
    <cfRule type="duplicateValues" dxfId="55" priority="67"/>
  </conditionalFormatting>
  <conditionalFormatting sqref="J67:J1048576">
    <cfRule type="expression" dxfId="54" priority="61">
      <formula>COUNTIF($B$1:$C$200,J67)=3</formula>
    </cfRule>
    <cfRule type="expression" dxfId="53" priority="62">
      <formula>COUNTIF($B$2:$E$160,J68)=3</formula>
    </cfRule>
  </conditionalFormatting>
  <conditionalFormatting sqref="J67:J1048576">
    <cfRule type="expression" dxfId="52" priority="60">
      <formula>COUNTIF($B$1:$C$200,J67)=2</formula>
    </cfRule>
  </conditionalFormatting>
  <conditionalFormatting sqref="J13:J66">
    <cfRule type="duplicateValues" dxfId="51" priority="59"/>
  </conditionalFormatting>
  <conditionalFormatting sqref="T75">
    <cfRule type="duplicateValues" dxfId="50" priority="54"/>
  </conditionalFormatting>
  <conditionalFormatting sqref="T75">
    <cfRule type="duplicateValues" dxfId="49" priority="53"/>
  </conditionalFormatting>
  <conditionalFormatting sqref="T75">
    <cfRule type="duplicateValues" dxfId="48" priority="52"/>
  </conditionalFormatting>
  <conditionalFormatting sqref="T4:T20 T52:T74">
    <cfRule type="duplicateValues" dxfId="47" priority="51"/>
  </conditionalFormatting>
  <conditionalFormatting sqref="T4:T20 T52:T74">
    <cfRule type="duplicateValues" dxfId="46" priority="50"/>
  </conditionalFormatting>
  <conditionalFormatting sqref="AB2">
    <cfRule type="duplicateValues" dxfId="45" priority="48"/>
  </conditionalFormatting>
  <conditionalFormatting sqref="AC4:AC17 AB3">
    <cfRule type="duplicateValues" dxfId="44" priority="47"/>
  </conditionalFormatting>
  <conditionalFormatting sqref="AC18">
    <cfRule type="duplicateValues" dxfId="43" priority="45"/>
  </conditionalFormatting>
  <conditionalFormatting sqref="AC4:AC18 AB3">
    <cfRule type="duplicateValues" dxfId="42" priority="44"/>
  </conditionalFormatting>
  <conditionalFormatting sqref="AM2">
    <cfRule type="duplicateValues" dxfId="41" priority="43"/>
  </conditionalFormatting>
  <conditionalFormatting sqref="AM3">
    <cfRule type="duplicateValues" dxfId="40" priority="42"/>
  </conditionalFormatting>
  <conditionalFormatting sqref="AM3">
    <cfRule type="duplicateValues" dxfId="39" priority="41"/>
  </conditionalFormatting>
  <conditionalFormatting sqref="A2:A129">
    <cfRule type="duplicateValues" dxfId="38" priority="39"/>
  </conditionalFormatting>
  <conditionalFormatting sqref="A2:A129">
    <cfRule type="duplicateValues" dxfId="37" priority="38"/>
  </conditionalFormatting>
  <conditionalFormatting sqref="A2:A61">
    <cfRule type="duplicateValues" dxfId="36" priority="37"/>
  </conditionalFormatting>
  <conditionalFormatting sqref="A2:A129">
    <cfRule type="duplicateValues" dxfId="35" priority="36"/>
  </conditionalFormatting>
  <conditionalFormatting sqref="A2:A129">
    <cfRule type="duplicateValues" dxfId="34" priority="35"/>
  </conditionalFormatting>
  <conditionalFormatting sqref="J1">
    <cfRule type="duplicateValues" dxfId="33" priority="34"/>
  </conditionalFormatting>
  <conditionalFormatting sqref="J1">
    <cfRule type="duplicateValues" dxfId="32" priority="33"/>
  </conditionalFormatting>
  <conditionalFormatting sqref="J2:J12">
    <cfRule type="duplicateValues" dxfId="31" priority="32"/>
  </conditionalFormatting>
  <conditionalFormatting sqref="J2:J12">
    <cfRule type="duplicateValues" dxfId="30" priority="31"/>
  </conditionalFormatting>
  <conditionalFormatting sqref="S1">
    <cfRule type="duplicateValues" dxfId="29" priority="30"/>
  </conditionalFormatting>
  <conditionalFormatting sqref="S1">
    <cfRule type="duplicateValues" dxfId="28" priority="29"/>
  </conditionalFormatting>
  <conditionalFormatting sqref="S2:S31">
    <cfRule type="duplicateValues" dxfId="27" priority="28"/>
  </conditionalFormatting>
  <conditionalFormatting sqref="S2:S31">
    <cfRule type="duplicateValues" dxfId="26" priority="27"/>
  </conditionalFormatting>
  <conditionalFormatting sqref="S2:S31">
    <cfRule type="duplicateValues" dxfId="25" priority="26"/>
  </conditionalFormatting>
  <conditionalFormatting sqref="S2:S31">
    <cfRule type="duplicateValues" dxfId="24" priority="25"/>
  </conditionalFormatting>
  <conditionalFormatting sqref="AD1">
    <cfRule type="duplicateValues" dxfId="23" priority="24"/>
  </conditionalFormatting>
  <conditionalFormatting sqref="AD1">
    <cfRule type="duplicateValues" dxfId="22" priority="23"/>
  </conditionalFormatting>
  <conditionalFormatting sqref="AD65:AD129">
    <cfRule type="duplicateValues" dxfId="21" priority="22"/>
  </conditionalFormatting>
  <conditionalFormatting sqref="AD2:AD64">
    <cfRule type="duplicateValues" dxfId="20" priority="21"/>
  </conditionalFormatting>
  <conditionalFormatting sqref="AW34:AW79">
    <cfRule type="duplicateValues" dxfId="19" priority="20"/>
  </conditionalFormatting>
  <conditionalFormatting sqref="AW34:AW1048576">
    <cfRule type="duplicateValues" dxfId="18" priority="19"/>
  </conditionalFormatting>
  <conditionalFormatting sqref="AN1">
    <cfRule type="duplicateValues" dxfId="17" priority="18"/>
  </conditionalFormatting>
  <conditionalFormatting sqref="AW1">
    <cfRule type="duplicateValues" dxfId="16" priority="17"/>
  </conditionalFormatting>
  <conditionalFormatting sqref="AN2:AN30">
    <cfRule type="duplicateValues" dxfId="15" priority="15"/>
  </conditionalFormatting>
  <conditionalFormatting sqref="AW2:AW33">
    <cfRule type="duplicateValues" dxfId="14" priority="14"/>
  </conditionalFormatting>
  <conditionalFormatting sqref="AN1 AW1">
    <cfRule type="duplicateValues" dxfId="13" priority="72"/>
  </conditionalFormatting>
  <conditionalFormatting sqref="BF10:BF38">
    <cfRule type="duplicateValues" dxfId="12" priority="13"/>
  </conditionalFormatting>
  <conditionalFormatting sqref="BO17:BO31">
    <cfRule type="duplicateValues" dxfId="11" priority="12"/>
  </conditionalFormatting>
  <conditionalFormatting sqref="BO17:BO1048576 BF10:BF1048576">
    <cfRule type="duplicateValues" dxfId="10" priority="11"/>
  </conditionalFormatting>
  <conditionalFormatting sqref="BW9:BW23">
    <cfRule type="duplicateValues" dxfId="9" priority="10"/>
  </conditionalFormatting>
  <conditionalFormatting sqref="BW9:BW23">
    <cfRule type="duplicateValues" dxfId="8" priority="9"/>
  </conditionalFormatting>
  <conditionalFormatting sqref="BF1">
    <cfRule type="duplicateValues" dxfId="7" priority="8"/>
  </conditionalFormatting>
  <conditionalFormatting sqref="BF1">
    <cfRule type="duplicateValues" dxfId="6" priority="7"/>
  </conditionalFormatting>
  <conditionalFormatting sqref="BO1">
    <cfRule type="duplicateValues" dxfId="5" priority="6"/>
  </conditionalFormatting>
  <conditionalFormatting sqref="BX1">
    <cfRule type="duplicateValues" dxfId="4" priority="5"/>
  </conditionalFormatting>
  <conditionalFormatting sqref="BF2:BF9">
    <cfRule type="duplicateValues" dxfId="3" priority="3"/>
  </conditionalFormatting>
  <conditionalFormatting sqref="BO2:BO16">
    <cfRule type="duplicateValues" dxfId="2" priority="2"/>
  </conditionalFormatting>
  <conditionalFormatting sqref="BX2:BX8">
    <cfRule type="duplicateValues" dxfId="1" priority="1"/>
  </conditionalFormatting>
  <conditionalFormatting sqref="BX1 BO1">
    <cfRule type="duplicateValues" dxfId="0" priority="73"/>
  </conditionalFormatting>
  <hyperlinks>
    <hyperlink ref="D12" r:id="rId1" display="http://cpdb.molgen.mpg.de/CPDB/showSetDetails?sp=p&amp;st=0"/>
    <hyperlink ref="E12" r:id="rId2"/>
    <hyperlink ref="D13" r:id="rId3" display="http://cpdb.molgen.mpg.de/CPDB/showSetDetails?sp=p&amp;st=1"/>
    <hyperlink ref="E13" r:id="rId4"/>
    <hyperlink ref="D14" r:id="rId5" display="http://cpdb.molgen.mpg.de/CPDB/showSetDetails?sp=p&amp;st=2"/>
    <hyperlink ref="E14" r:id="rId6"/>
    <hyperlink ref="D15" r:id="rId7" display="http://cpdb.molgen.mpg.de/CPDB/showSetDetails?sp=p&amp;st=3"/>
    <hyperlink ref="E15" r:id="rId8"/>
    <hyperlink ref="D16" r:id="rId9" display="http://cpdb.molgen.mpg.de/CPDB/showSetDetails?sp=p&amp;st=4"/>
    <hyperlink ref="E16" r:id="rId10"/>
    <hyperlink ref="D17" r:id="rId11" display="http://cpdb.molgen.mpg.de/CPDB/showSetDetails?sp=p&amp;st=5"/>
    <hyperlink ref="E17" r:id="rId12"/>
    <hyperlink ref="D4" r:id="rId13" display="http://cpdb.molgen.mpg.de/CPDB/showSetDetails?sp=p&amp;st=6"/>
    <hyperlink ref="E4" r:id="rId14"/>
    <hyperlink ref="D50" r:id="rId15" display="http://cpdb.molgen.mpg.de/CPDB/showSetDetails?sp=p&amp;st=7"/>
    <hyperlink ref="E50" r:id="rId16"/>
    <hyperlink ref="D51" r:id="rId17" display="http://cpdb.molgen.mpg.de/CPDB/showSetDetails?sp=p&amp;st=8"/>
    <hyperlink ref="E51" r:id="rId18"/>
    <hyperlink ref="D18" r:id="rId19" display="http://cpdb.molgen.mpg.de/CPDB/showSetDetails?sp=p&amp;st=9"/>
    <hyperlink ref="E18" r:id="rId20"/>
    <hyperlink ref="D19" r:id="rId21" display="http://cpdb.molgen.mpg.de/CPDB/showSetDetails?sp=p&amp;st=10"/>
    <hyperlink ref="E19" r:id="rId22"/>
    <hyperlink ref="D20" r:id="rId23" display="http://cpdb.molgen.mpg.de/CPDB/showSetDetails?sp=p&amp;st=11"/>
    <hyperlink ref="E20" r:id="rId24"/>
    <hyperlink ref="D5" r:id="rId25" display="http://cpdb.molgen.mpg.de/CPDB/showSetDetails?sp=p&amp;st=12"/>
    <hyperlink ref="E5" r:id="rId26"/>
    <hyperlink ref="D21" r:id="rId27" display="http://cpdb.molgen.mpg.de/CPDB/showSetDetails?sp=p&amp;st=13"/>
    <hyperlink ref="E21" r:id="rId28"/>
    <hyperlink ref="D22" r:id="rId29" display="http://cpdb.molgen.mpg.de/CPDB/showSetDetails?sp=p&amp;st=14"/>
    <hyperlink ref="E22" r:id="rId30"/>
    <hyperlink ref="D23" r:id="rId31" display="http://cpdb.molgen.mpg.de/CPDB/showSetDetails?sp=p&amp;st=15"/>
    <hyperlink ref="E23" r:id="rId32"/>
    <hyperlink ref="D52" r:id="rId33" display="http://cpdb.molgen.mpg.de/CPDB/showSetDetails?sp=p&amp;st=16"/>
    <hyperlink ref="E52" r:id="rId34"/>
    <hyperlink ref="D24" r:id="rId35" display="http://cpdb.molgen.mpg.de/CPDB/showSetDetails?sp=p&amp;st=17"/>
    <hyperlink ref="E24" r:id="rId36"/>
    <hyperlink ref="D25" r:id="rId37" display="http://cpdb.molgen.mpg.de/CPDB/showSetDetails?sp=p&amp;st=18"/>
    <hyperlink ref="E25" r:id="rId38"/>
    <hyperlink ref="D6" r:id="rId39" display="http://cpdb.molgen.mpg.de/CPDB/showSetDetails?sp=p&amp;st=19"/>
    <hyperlink ref="E6" r:id="rId40"/>
    <hyperlink ref="D26" r:id="rId41" display="http://cpdb.molgen.mpg.de/CPDB/showSetDetails?sp=p&amp;st=20"/>
    <hyperlink ref="E26" r:id="rId42"/>
    <hyperlink ref="D27" r:id="rId43" display="http://cpdb.molgen.mpg.de/CPDB/showSetDetails?sp=p&amp;st=21"/>
    <hyperlink ref="E27" r:id="rId44"/>
    <hyperlink ref="D28" r:id="rId45" display="http://cpdb.molgen.mpg.de/CPDB/showSetDetails?sp=p&amp;st=22"/>
    <hyperlink ref="E28" r:id="rId46"/>
    <hyperlink ref="D29" r:id="rId47" display="http://cpdb.molgen.mpg.de/CPDB/showSetDetails?sp=p&amp;st=23"/>
    <hyperlink ref="E29" r:id="rId48"/>
    <hyperlink ref="D30" r:id="rId49" display="http://cpdb.molgen.mpg.de/CPDB/showSetDetails?sp=p&amp;st=24"/>
    <hyperlink ref="E30" r:id="rId50"/>
    <hyperlink ref="D53" r:id="rId51" display="http://cpdb.molgen.mpg.de/CPDB/showSetDetails?sp=p&amp;st=25"/>
    <hyperlink ref="E53" r:id="rId52"/>
    <hyperlink ref="D7" r:id="rId53" display="http://cpdb.molgen.mpg.de/CPDB/showSetDetails?sp=p&amp;st=26"/>
    <hyperlink ref="E7" r:id="rId54"/>
    <hyperlink ref="D31" r:id="rId55" display="http://cpdb.molgen.mpg.de/CPDB/showSetDetails?sp=p&amp;st=27"/>
    <hyperlink ref="E31" r:id="rId56"/>
    <hyperlink ref="D32" r:id="rId57" display="http://cpdb.molgen.mpg.de/CPDB/showSetDetails?sp=p&amp;st=28"/>
    <hyperlink ref="E32" r:id="rId58"/>
    <hyperlink ref="D33" r:id="rId59" display="http://cpdb.molgen.mpg.de/CPDB/showSetDetails?sp=p&amp;st=29"/>
    <hyperlink ref="E33" r:id="rId60"/>
    <hyperlink ref="D34" r:id="rId61" display="http://cpdb.molgen.mpg.de/CPDB/showSetDetails?sp=p&amp;st=30"/>
    <hyperlink ref="E34" r:id="rId62"/>
    <hyperlink ref="D35" r:id="rId63" display="http://cpdb.molgen.mpg.de/CPDB/showSetDetails?sp=p&amp;st=31"/>
    <hyperlink ref="E35" r:id="rId64"/>
    <hyperlink ref="D54" r:id="rId65" display="http://cpdb.molgen.mpg.de/CPDB/showSetDetails?sp=p&amp;st=32"/>
    <hyperlink ref="E54" r:id="rId66"/>
    <hyperlink ref="D55" r:id="rId67" display="http://cpdb.molgen.mpg.de/CPDB/showSetDetails?sp=p&amp;st=33"/>
    <hyperlink ref="E55" r:id="rId68"/>
    <hyperlink ref="D36" r:id="rId69" display="http://cpdb.molgen.mpg.de/CPDB/showSetDetails?sp=p&amp;st=34"/>
    <hyperlink ref="E36" r:id="rId70"/>
    <hyperlink ref="D37" r:id="rId71" display="http://cpdb.molgen.mpg.de/CPDB/showSetDetails?sp=p&amp;st=35"/>
    <hyperlink ref="E37" r:id="rId72"/>
    <hyperlink ref="D38" r:id="rId73" display="http://cpdb.molgen.mpg.de/CPDB/showSetDetails?sp=p&amp;st=36"/>
    <hyperlink ref="E38" r:id="rId74"/>
    <hyperlink ref="D39" r:id="rId75" display="http://cpdb.molgen.mpg.de/CPDB/showSetDetails?sp=p&amp;st=37"/>
    <hyperlink ref="E39" r:id="rId76"/>
    <hyperlink ref="D8" r:id="rId77" display="http://cpdb.molgen.mpg.de/CPDB/showSetDetails?sp=p&amp;st=38"/>
    <hyperlink ref="E8" r:id="rId78"/>
    <hyperlink ref="D40" r:id="rId79" display="http://cpdb.molgen.mpg.de/CPDB/showSetDetails?sp=p&amp;st=39"/>
    <hyperlink ref="E40" r:id="rId80"/>
    <hyperlink ref="D41" r:id="rId81" display="http://cpdb.molgen.mpg.de/CPDB/showSetDetails?sp=p&amp;st=40"/>
    <hyperlink ref="E41" r:id="rId82"/>
    <hyperlink ref="D42" r:id="rId83" display="http://cpdb.molgen.mpg.de/CPDB/showSetDetails?sp=p&amp;st=41"/>
    <hyperlink ref="E42" r:id="rId84"/>
    <hyperlink ref="D43" r:id="rId85" display="http://cpdb.molgen.mpg.de/CPDB/showSetDetails?sp=p&amp;st=42"/>
    <hyperlink ref="E43" r:id="rId86"/>
    <hyperlink ref="D56" r:id="rId87" display="http://cpdb.molgen.mpg.de/CPDB/showSetDetails?sp=p&amp;st=43"/>
    <hyperlink ref="E56" r:id="rId88"/>
    <hyperlink ref="D57" r:id="rId89" display="http://cpdb.molgen.mpg.de/CPDB/showSetDetails?sp=p&amp;st=44"/>
    <hyperlink ref="E57" r:id="rId90"/>
    <hyperlink ref="D44" r:id="rId91" display="http://cpdb.molgen.mpg.de/CPDB/showSetDetails?sp=p&amp;st=45"/>
    <hyperlink ref="E44" r:id="rId92"/>
    <hyperlink ref="D45" r:id="rId93" display="http://cpdb.molgen.mpg.de/CPDB/showSetDetails?sp=p&amp;st=46"/>
    <hyperlink ref="E45" r:id="rId94"/>
    <hyperlink ref="D46" r:id="rId95" display="http://cpdb.molgen.mpg.de/CPDB/showSetDetails?sp=p&amp;st=47"/>
    <hyperlink ref="E46" r:id="rId96"/>
    <hyperlink ref="D58" r:id="rId97" display="http://cpdb.molgen.mpg.de/CPDB/showSetDetails?sp=p&amp;st=48"/>
    <hyperlink ref="E58" r:id="rId98"/>
    <hyperlink ref="D47" r:id="rId99" display="http://cpdb.molgen.mpg.de/CPDB/showSetDetails?sp=p&amp;st=49"/>
    <hyperlink ref="E47" r:id="rId100"/>
    <hyperlink ref="D59" r:id="rId101" display="http://cpdb.molgen.mpg.de/CPDB/showSetDetails?sp=p&amp;st=50"/>
    <hyperlink ref="E59" r:id="rId102"/>
    <hyperlink ref="D48" r:id="rId103" display="http://cpdb.molgen.mpg.de/CPDB/showSetDetails?sp=p&amp;st=51"/>
    <hyperlink ref="E48" r:id="rId104"/>
    <hyperlink ref="D60" r:id="rId105" display="http://cpdb.molgen.mpg.de/CPDB/showSetDetails?sp=p&amp;st=52"/>
    <hyperlink ref="E60" r:id="rId106"/>
    <hyperlink ref="D9" r:id="rId107" display="http://cpdb.molgen.mpg.de/CPDB/showSetDetails?sp=p&amp;st=53"/>
    <hyperlink ref="E9" r:id="rId108"/>
    <hyperlink ref="D10" r:id="rId109" display="http://cpdb.molgen.mpg.de/CPDB/showSetDetails?sp=p&amp;st=54"/>
    <hyperlink ref="E10" r:id="rId110"/>
    <hyperlink ref="D61" r:id="rId111" display="http://cpdb.molgen.mpg.de/CPDB/showSetDetails?sp=p&amp;st=55"/>
    <hyperlink ref="E61" r:id="rId112"/>
    <hyperlink ref="D49" r:id="rId113" display="http://cpdb.molgen.mpg.de/CPDB/showSetDetails?sp=p&amp;st=56"/>
    <hyperlink ref="E49" r:id="rId114"/>
    <hyperlink ref="D11" r:id="rId115" display="http://cpdb.molgen.mpg.de/CPDB/showSetDetails?sp=p&amp;st=57"/>
    <hyperlink ref="E11" r:id="rId116"/>
    <hyperlink ref="E67" r:id="rId117" display="http://cpdb.molgen.mpg.de/CPDB/showSetDetails?sp=g&amp;st=0"/>
    <hyperlink ref="F67" r:id="rId118"/>
    <hyperlink ref="E68" r:id="rId119" display="http://cpdb.molgen.mpg.de/CPDB/showSetDetails?sp=g&amp;st=1"/>
    <hyperlink ref="F68" r:id="rId120"/>
    <hyperlink ref="E69" r:id="rId121" display="http://cpdb.molgen.mpg.de/CPDB/showSetDetails?sp=g&amp;st=2"/>
    <hyperlink ref="F69" r:id="rId122"/>
    <hyperlink ref="E70" r:id="rId123" display="http://cpdb.molgen.mpg.de/CPDB/showSetDetails?sp=g&amp;st=3"/>
    <hyperlink ref="F70" r:id="rId124"/>
    <hyperlink ref="E71" r:id="rId125" display="http://cpdb.molgen.mpg.de/CPDB/showSetDetails?sp=g&amp;st=4"/>
    <hyperlink ref="F71" r:id="rId126"/>
    <hyperlink ref="E72" r:id="rId127" display="http://cpdb.molgen.mpg.de/CPDB/showSetDetails?sp=g&amp;st=5"/>
    <hyperlink ref="F72" r:id="rId128"/>
    <hyperlink ref="E73" r:id="rId129" display="http://cpdb.molgen.mpg.de/CPDB/showSetDetails?sp=g&amp;st=6"/>
    <hyperlink ref="F73" r:id="rId130"/>
    <hyperlink ref="E74" r:id="rId131" display="http://cpdb.molgen.mpg.de/CPDB/showSetDetails?sp=g&amp;st=7"/>
    <hyperlink ref="F74" r:id="rId132"/>
    <hyperlink ref="E75" r:id="rId133" display="http://cpdb.molgen.mpg.de/CPDB/showSetDetails?sp=g&amp;st=8"/>
    <hyperlink ref="F75" r:id="rId134"/>
    <hyperlink ref="E76" r:id="rId135" display="http://cpdb.molgen.mpg.de/CPDB/showSetDetails?sp=g&amp;st=9"/>
    <hyperlink ref="F76" r:id="rId136"/>
    <hyperlink ref="E77" r:id="rId137" display="http://cpdb.molgen.mpg.de/CPDB/showSetDetails?sp=g&amp;st=10"/>
    <hyperlink ref="F77" r:id="rId138"/>
    <hyperlink ref="E78" r:id="rId139" display="http://cpdb.molgen.mpg.de/CPDB/showSetDetails?sp=g&amp;st=11"/>
    <hyperlink ref="F78" r:id="rId140"/>
    <hyperlink ref="E79" r:id="rId141" display="http://cpdb.molgen.mpg.de/CPDB/showSetDetails?sp=g&amp;st=12"/>
    <hyperlink ref="F79" r:id="rId142"/>
    <hyperlink ref="E80" r:id="rId143" display="http://cpdb.molgen.mpg.de/CPDB/showSetDetails?sp=g&amp;st=13"/>
    <hyperlink ref="F80" r:id="rId144"/>
    <hyperlink ref="E81" r:id="rId145" display="http://cpdb.molgen.mpg.de/CPDB/showSetDetails?sp=g&amp;st=14"/>
    <hyperlink ref="F81" r:id="rId146"/>
    <hyperlink ref="E82" r:id="rId147" display="http://cpdb.molgen.mpg.de/CPDB/showSetDetails?sp=g&amp;st=15"/>
    <hyperlink ref="F82" r:id="rId148"/>
    <hyperlink ref="E83" r:id="rId149" display="http://cpdb.molgen.mpg.de/CPDB/showSetDetails?sp=g&amp;st=16"/>
    <hyperlink ref="F83" r:id="rId150"/>
    <hyperlink ref="E84" r:id="rId151" display="http://cpdb.molgen.mpg.de/CPDB/showSetDetails?sp=g&amp;st=17"/>
    <hyperlink ref="F84" r:id="rId152"/>
    <hyperlink ref="E85" r:id="rId153" display="http://cpdb.molgen.mpg.de/CPDB/showSetDetails?sp=g&amp;st=18"/>
    <hyperlink ref="F85" r:id="rId154"/>
    <hyperlink ref="E86" r:id="rId155" display="http://cpdb.molgen.mpg.de/CPDB/showSetDetails?sp=g&amp;st=19"/>
    <hyperlink ref="F86" r:id="rId156"/>
    <hyperlink ref="E87" r:id="rId157" display="http://cpdb.molgen.mpg.de/CPDB/showSetDetails?sp=g&amp;st=20"/>
    <hyperlink ref="F87" r:id="rId158"/>
    <hyperlink ref="E88" r:id="rId159" display="http://cpdb.molgen.mpg.de/CPDB/showSetDetails?sp=g&amp;st=21"/>
    <hyperlink ref="F88" r:id="rId160"/>
    <hyperlink ref="E89" r:id="rId161" display="http://cpdb.molgen.mpg.de/CPDB/showSetDetails?sp=g&amp;st=22"/>
    <hyperlink ref="F89" r:id="rId162"/>
    <hyperlink ref="E90" r:id="rId163" display="http://cpdb.molgen.mpg.de/CPDB/showSetDetails?sp=g&amp;st=23"/>
    <hyperlink ref="F90" r:id="rId164"/>
    <hyperlink ref="E91" r:id="rId165" display="http://cpdb.molgen.mpg.de/CPDB/showSetDetails?sp=g&amp;st=24"/>
    <hyperlink ref="F91" r:id="rId166"/>
    <hyperlink ref="E92" r:id="rId167" display="http://cpdb.molgen.mpg.de/CPDB/showSetDetails?sp=g&amp;st=25"/>
    <hyperlink ref="F92" r:id="rId168"/>
    <hyperlink ref="E93" r:id="rId169" display="http://cpdb.molgen.mpg.de/CPDB/showSetDetails?sp=g&amp;st=26"/>
    <hyperlink ref="F93" r:id="rId170"/>
    <hyperlink ref="E94" r:id="rId171" display="http://cpdb.molgen.mpg.de/CPDB/showSetDetails?sp=g&amp;st=27"/>
    <hyperlink ref="F94" r:id="rId172"/>
    <hyperlink ref="E95" r:id="rId173" display="http://cpdb.molgen.mpg.de/CPDB/showSetDetails?sp=g&amp;st=28"/>
    <hyperlink ref="F95" r:id="rId174"/>
    <hyperlink ref="E96" r:id="rId175" display="http://cpdb.molgen.mpg.de/CPDB/showSetDetails?sp=g&amp;st=29"/>
    <hyperlink ref="F96" r:id="rId176"/>
    <hyperlink ref="E97" r:id="rId177" display="http://cpdb.molgen.mpg.de/CPDB/showSetDetails?sp=g&amp;st=30"/>
    <hyperlink ref="F97" r:id="rId178"/>
    <hyperlink ref="E98" r:id="rId179" display="http://cpdb.molgen.mpg.de/CPDB/showSetDetails?sp=g&amp;st=31"/>
    <hyperlink ref="F98" r:id="rId180"/>
    <hyperlink ref="E99" r:id="rId181" display="http://cpdb.molgen.mpg.de/CPDB/showSetDetails?sp=g&amp;st=32"/>
    <hyperlink ref="F99" r:id="rId182"/>
    <hyperlink ref="E100" r:id="rId183" display="http://cpdb.molgen.mpg.de/CPDB/showSetDetails?sp=g&amp;st=33"/>
    <hyperlink ref="F100" r:id="rId184"/>
    <hyperlink ref="E101" r:id="rId185" display="http://cpdb.molgen.mpg.de/CPDB/showSetDetails?sp=g&amp;st=34"/>
    <hyperlink ref="F101" r:id="rId186"/>
    <hyperlink ref="E102" r:id="rId187" display="http://cpdb.molgen.mpg.de/CPDB/showSetDetails?sp=g&amp;st=35"/>
    <hyperlink ref="F102" r:id="rId188"/>
    <hyperlink ref="E103" r:id="rId189" display="http://cpdb.molgen.mpg.de/CPDB/showSetDetails?sp=g&amp;st=36"/>
    <hyperlink ref="F103" r:id="rId190"/>
    <hyperlink ref="E104" r:id="rId191" display="http://cpdb.molgen.mpg.de/CPDB/showSetDetails?sp=g&amp;st=37"/>
    <hyperlink ref="F104" r:id="rId192"/>
    <hyperlink ref="E105" r:id="rId193" display="http://cpdb.molgen.mpg.de/CPDB/showSetDetails?sp=g&amp;st=38"/>
    <hyperlink ref="F105" r:id="rId194"/>
    <hyperlink ref="E106" r:id="rId195" display="http://cpdb.molgen.mpg.de/CPDB/showSetDetails?sp=g&amp;st=39"/>
    <hyperlink ref="F106" r:id="rId196"/>
    <hyperlink ref="E107" r:id="rId197" display="http://cpdb.molgen.mpg.de/CPDB/showSetDetails?sp=g&amp;st=40"/>
    <hyperlink ref="F107" r:id="rId198"/>
    <hyperlink ref="E108" r:id="rId199" display="http://cpdb.molgen.mpg.de/CPDB/showSetDetails?sp=g&amp;st=41"/>
    <hyperlink ref="F108" r:id="rId200"/>
    <hyperlink ref="E109" r:id="rId201" display="http://cpdb.molgen.mpg.de/CPDB/showSetDetails?sp=g&amp;st=42"/>
    <hyperlink ref="F109" r:id="rId202"/>
    <hyperlink ref="E110" r:id="rId203" display="http://cpdb.molgen.mpg.de/CPDB/showSetDetails?sp=g&amp;st=43"/>
    <hyperlink ref="F110" r:id="rId204"/>
    <hyperlink ref="E111" r:id="rId205" display="http://cpdb.molgen.mpg.de/CPDB/showSetDetails?sp=g&amp;st=44"/>
    <hyperlink ref="F111" r:id="rId206"/>
    <hyperlink ref="E112" r:id="rId207" display="http://cpdb.molgen.mpg.de/CPDB/showSetDetails?sp=g&amp;st=45"/>
    <hyperlink ref="F112" r:id="rId208"/>
    <hyperlink ref="E113" r:id="rId209" display="http://cpdb.molgen.mpg.de/CPDB/showSetDetails?sp=g&amp;st=46"/>
    <hyperlink ref="F113" r:id="rId210"/>
    <hyperlink ref="M4" r:id="rId211" display="http://cpdb.molgen.mpg.de/CPDB/showSetDetails?sp=p&amp;st=0"/>
    <hyperlink ref="N4" r:id="rId212"/>
    <hyperlink ref="M5" r:id="rId213" display="http://cpdb.molgen.mpg.de/CPDB/showSetDetails?sp=p&amp;st=1"/>
    <hyperlink ref="N5" r:id="rId214"/>
    <hyperlink ref="N14" r:id="rId215" display="http://cpdb.molgen.mpg.de/CPDB/showSetDetails?sp=g&amp;st=0"/>
    <hyperlink ref="O14" r:id="rId216"/>
    <hyperlink ref="N15" r:id="rId217" display="http://cpdb.molgen.mpg.de/CPDB/showSetDetails?sp=g&amp;st=1"/>
    <hyperlink ref="O15" r:id="rId218"/>
    <hyperlink ref="N16" r:id="rId219" display="http://cpdb.molgen.mpg.de/CPDB/showSetDetails?sp=g&amp;st=2"/>
    <hyperlink ref="O16" r:id="rId220"/>
    <hyperlink ref="N17" r:id="rId221" display="http://cpdb.molgen.mpg.de/CPDB/showSetDetails?sp=g&amp;st=3"/>
    <hyperlink ref="O17" r:id="rId222"/>
    <hyperlink ref="N18" r:id="rId223" display="http://cpdb.molgen.mpg.de/CPDB/showSetDetails?sp=g&amp;st=4"/>
    <hyperlink ref="O18" r:id="rId224"/>
    <hyperlink ref="N19" r:id="rId225" display="http://cpdb.molgen.mpg.de/CPDB/showSetDetails?sp=g&amp;st=5"/>
    <hyperlink ref="O19" r:id="rId226"/>
    <hyperlink ref="N20" r:id="rId227" display="http://cpdb.molgen.mpg.de/CPDB/showSetDetails?sp=g&amp;st=6"/>
    <hyperlink ref="O20" r:id="rId228"/>
    <hyperlink ref="N21" r:id="rId229" display="http://cpdb.molgen.mpg.de/CPDB/showSetDetails?sp=g&amp;st=7"/>
    <hyperlink ref="O21" r:id="rId230"/>
    <hyperlink ref="N22" r:id="rId231" display="http://cpdb.molgen.mpg.de/CPDB/showSetDetails?sp=g&amp;st=8"/>
    <hyperlink ref="O22" r:id="rId232"/>
    <hyperlink ref="N23" r:id="rId233" display="http://cpdb.molgen.mpg.de/CPDB/showSetDetails?sp=g&amp;st=9"/>
    <hyperlink ref="O23" r:id="rId234"/>
    <hyperlink ref="N24" r:id="rId235" display="http://cpdb.molgen.mpg.de/CPDB/showSetDetails?sp=g&amp;st=10"/>
    <hyperlink ref="O24" r:id="rId236"/>
    <hyperlink ref="N25" r:id="rId237" display="http://cpdb.molgen.mpg.de/CPDB/showSetDetails?sp=g&amp;st=11"/>
    <hyperlink ref="O25" r:id="rId238"/>
    <hyperlink ref="N26" r:id="rId239" display="http://cpdb.molgen.mpg.de/CPDB/showSetDetails?sp=g&amp;st=12"/>
    <hyperlink ref="O26" r:id="rId240"/>
    <hyperlink ref="N27" r:id="rId241" display="http://cpdb.molgen.mpg.de/CPDB/showSetDetails?sp=g&amp;st=13"/>
    <hyperlink ref="O27" r:id="rId242"/>
    <hyperlink ref="V4" r:id="rId243" display="http://cpdb.molgen.mpg.de/CPDB/showSetDetails?sp=p&amp;st=0"/>
    <hyperlink ref="W4" r:id="rId244"/>
    <hyperlink ref="V5" r:id="rId245" display="http://cpdb.molgen.mpg.de/CPDB/showSetDetails?sp=p&amp;st=1"/>
    <hyperlink ref="W5" r:id="rId246"/>
    <hyperlink ref="V6" r:id="rId247" display="http://cpdb.molgen.mpg.de/CPDB/showSetDetails?sp=p&amp;st=2"/>
    <hyperlink ref="W6" r:id="rId248"/>
    <hyperlink ref="V7" r:id="rId249" display="http://cpdb.molgen.mpg.de/CPDB/showSetDetails?sp=p&amp;st=3"/>
    <hyperlink ref="W7" r:id="rId250"/>
    <hyperlink ref="V8" r:id="rId251" display="http://cpdb.molgen.mpg.de/CPDB/showSetDetails?sp=p&amp;st=4"/>
    <hyperlink ref="W8" r:id="rId252"/>
    <hyperlink ref="V9" r:id="rId253" display="http://cpdb.molgen.mpg.de/CPDB/showSetDetails?sp=p&amp;st=5"/>
    <hyperlink ref="W9" r:id="rId254"/>
    <hyperlink ref="V10" r:id="rId255" display="http://cpdb.molgen.mpg.de/CPDB/showSetDetails?sp=p&amp;st=6"/>
    <hyperlink ref="W10" r:id="rId256"/>
    <hyperlink ref="V11" r:id="rId257" display="http://cpdb.molgen.mpg.de/CPDB/showSetDetails?sp=p&amp;st=7"/>
    <hyperlink ref="W11" r:id="rId258"/>
    <hyperlink ref="V12" r:id="rId259" display="http://cpdb.molgen.mpg.de/CPDB/showSetDetails?sp=p&amp;st=8"/>
    <hyperlink ref="W12" r:id="rId260"/>
    <hyperlink ref="V13" r:id="rId261" display="http://cpdb.molgen.mpg.de/CPDB/showSetDetails?sp=p&amp;st=9"/>
    <hyperlink ref="W13" r:id="rId262"/>
    <hyperlink ref="V14" r:id="rId263" display="http://cpdb.molgen.mpg.de/CPDB/showSetDetails?sp=p&amp;st=10"/>
    <hyperlink ref="W14" r:id="rId264"/>
    <hyperlink ref="V15" r:id="rId265" display="http://cpdb.molgen.mpg.de/CPDB/showSetDetails?sp=p&amp;st=11"/>
    <hyperlink ref="W15" r:id="rId266"/>
    <hyperlink ref="W24" r:id="rId267" display="http://cpdb.molgen.mpg.de/CPDB/showSetDetails?sp=g&amp;st=0"/>
    <hyperlink ref="X24" r:id="rId268"/>
    <hyperlink ref="W25" r:id="rId269" display="http://cpdb.molgen.mpg.de/CPDB/showSetDetails?sp=g&amp;st=1"/>
    <hyperlink ref="X25" r:id="rId270"/>
    <hyperlink ref="W26" r:id="rId271" display="http://cpdb.molgen.mpg.de/CPDB/showSetDetails?sp=g&amp;st=2"/>
    <hyperlink ref="X26" r:id="rId272"/>
    <hyperlink ref="W27" r:id="rId273" display="http://cpdb.molgen.mpg.de/CPDB/showSetDetails?sp=g&amp;st=3"/>
    <hyperlink ref="X27" r:id="rId274"/>
    <hyperlink ref="W28" r:id="rId275" display="http://cpdb.molgen.mpg.de/CPDB/showSetDetails?sp=g&amp;st=4"/>
    <hyperlink ref="X28" r:id="rId276"/>
    <hyperlink ref="W29" r:id="rId277" display="http://cpdb.molgen.mpg.de/CPDB/showSetDetails?sp=g&amp;st=5"/>
    <hyperlink ref="X29" r:id="rId278"/>
    <hyperlink ref="W30" r:id="rId279" display="http://cpdb.molgen.mpg.de/CPDB/showSetDetails?sp=g&amp;st=6"/>
    <hyperlink ref="X30" r:id="rId280"/>
    <hyperlink ref="W31" r:id="rId281" display="http://cpdb.molgen.mpg.de/CPDB/showSetDetails?sp=g&amp;st=7"/>
    <hyperlink ref="X31" r:id="rId282"/>
    <hyperlink ref="W32" r:id="rId283" display="http://cpdb.molgen.mpg.de/CPDB/showSetDetails?sp=g&amp;st=8"/>
    <hyperlink ref="X32" r:id="rId284"/>
    <hyperlink ref="W33" r:id="rId285" display="http://cpdb.molgen.mpg.de/CPDB/showSetDetails?sp=g&amp;st=9"/>
    <hyperlink ref="X33" r:id="rId286"/>
    <hyperlink ref="W34" r:id="rId287" display="http://cpdb.molgen.mpg.de/CPDB/showSetDetails?sp=g&amp;st=10"/>
    <hyperlink ref="X34" r:id="rId288"/>
    <hyperlink ref="W35" r:id="rId289" display="http://cpdb.molgen.mpg.de/CPDB/showSetDetails?sp=g&amp;st=11"/>
    <hyperlink ref="X35" r:id="rId290"/>
    <hyperlink ref="W36" r:id="rId291" display="http://cpdb.molgen.mpg.de/CPDB/showSetDetails?sp=g&amp;st=12"/>
    <hyperlink ref="X36" r:id="rId292"/>
    <hyperlink ref="W37" r:id="rId293" display="http://cpdb.molgen.mpg.de/CPDB/showSetDetails?sp=g&amp;st=13"/>
    <hyperlink ref="X37" r:id="rId294"/>
    <hyperlink ref="W38" r:id="rId295" display="http://cpdb.molgen.mpg.de/CPDB/showSetDetails?sp=g&amp;st=14"/>
    <hyperlink ref="X38" r:id="rId296"/>
    <hyperlink ref="W39" r:id="rId297" display="http://cpdb.molgen.mpg.de/CPDB/showSetDetails?sp=g&amp;st=15"/>
    <hyperlink ref="X39" r:id="rId298"/>
    <hyperlink ref="W40" r:id="rId299" display="http://cpdb.molgen.mpg.de/CPDB/showSetDetails?sp=g&amp;st=16"/>
    <hyperlink ref="X40" r:id="rId300"/>
    <hyperlink ref="W41" r:id="rId301" display="http://cpdb.molgen.mpg.de/CPDB/showSetDetails?sp=g&amp;st=17"/>
    <hyperlink ref="X41" r:id="rId302"/>
    <hyperlink ref="W42" r:id="rId303" display="http://cpdb.molgen.mpg.de/CPDB/showSetDetails?sp=g&amp;st=18"/>
    <hyperlink ref="X42" r:id="rId304"/>
    <hyperlink ref="W43" r:id="rId305" display="http://cpdb.molgen.mpg.de/CPDB/showSetDetails?sp=g&amp;st=19"/>
    <hyperlink ref="X43" r:id="rId306"/>
    <hyperlink ref="W44" r:id="rId307" display="http://cpdb.molgen.mpg.de/CPDB/showSetDetails?sp=g&amp;st=20"/>
    <hyperlink ref="X44" r:id="rId308"/>
    <hyperlink ref="W45" r:id="rId309" display="http://cpdb.molgen.mpg.de/CPDB/showSetDetails?sp=g&amp;st=21"/>
    <hyperlink ref="X45" r:id="rId310"/>
    <hyperlink ref="W46" r:id="rId311" display="http://cpdb.molgen.mpg.de/CPDB/showSetDetails?sp=g&amp;st=22"/>
    <hyperlink ref="X46" r:id="rId312"/>
    <hyperlink ref="W47" r:id="rId313" display="http://cpdb.molgen.mpg.de/CPDB/showSetDetails?sp=g&amp;st=23"/>
    <hyperlink ref="X47" r:id="rId314"/>
    <hyperlink ref="W48" r:id="rId315" display="http://cpdb.molgen.mpg.de/CPDB/showSetDetails?sp=g&amp;st=24"/>
    <hyperlink ref="X48" r:id="rId316"/>
    <hyperlink ref="W49" r:id="rId317" display="http://cpdb.molgen.mpg.de/CPDB/showSetDetails?sp=g&amp;st=25"/>
    <hyperlink ref="X49" r:id="rId318"/>
    <hyperlink ref="W50" r:id="rId319" display="http://cpdb.molgen.mpg.de/CPDB/showSetDetails?sp=g&amp;st=26"/>
    <hyperlink ref="X50" r:id="rId320"/>
    <hyperlink ref="W51" r:id="rId321" display="http://cpdb.molgen.mpg.de/CPDB/showSetDetails?sp=g&amp;st=27"/>
    <hyperlink ref="X51" r:id="rId322"/>
    <hyperlink ref="AG3" r:id="rId323" display="http://cpdb.molgen.mpg.de/CPDB/showSetDetails?sp=p&amp;st=0"/>
    <hyperlink ref="AH3" r:id="rId324"/>
    <hyperlink ref="AG4" r:id="rId325" display="http://cpdb.molgen.mpg.de/CPDB/showSetDetails?sp=p&amp;st=1"/>
    <hyperlink ref="AH4" r:id="rId326"/>
    <hyperlink ref="AG5" r:id="rId327" display="http://cpdb.molgen.mpg.de/CPDB/showSetDetails?sp=p&amp;st=2"/>
    <hyperlink ref="AH5" r:id="rId328"/>
    <hyperlink ref="AG6" r:id="rId329" display="http://cpdb.molgen.mpg.de/CPDB/showSetDetails?sp=p&amp;st=3"/>
    <hyperlink ref="AH6" r:id="rId330"/>
    <hyperlink ref="AG7" r:id="rId331" display="http://cpdb.molgen.mpg.de/CPDB/showSetDetails?sp=p&amp;st=4"/>
    <hyperlink ref="AH7" r:id="rId332"/>
    <hyperlink ref="AG8" r:id="rId333" display="http://cpdb.molgen.mpg.de/CPDB/showSetDetails?sp=p&amp;st=5"/>
    <hyperlink ref="AH8" r:id="rId334"/>
    <hyperlink ref="AG9" r:id="rId335" display="http://cpdb.molgen.mpg.de/CPDB/showSetDetails?sp=p&amp;st=6"/>
    <hyperlink ref="AH9" r:id="rId336"/>
    <hyperlink ref="AG10" r:id="rId337" display="http://cpdb.molgen.mpg.de/CPDB/showSetDetails?sp=p&amp;st=7"/>
    <hyperlink ref="AH10" r:id="rId338"/>
    <hyperlink ref="AG11" r:id="rId339" display="http://cpdb.molgen.mpg.de/CPDB/showSetDetails?sp=p&amp;st=8"/>
    <hyperlink ref="AH11" r:id="rId340"/>
    <hyperlink ref="AG12" r:id="rId341" display="http://cpdb.molgen.mpg.de/CPDB/showSetDetails?sp=p&amp;st=9"/>
    <hyperlink ref="AH12" r:id="rId342"/>
    <hyperlink ref="AG13" r:id="rId343" display="http://cpdb.molgen.mpg.de/CPDB/showSetDetails?sp=p&amp;st=10"/>
    <hyperlink ref="AH13" r:id="rId344"/>
    <hyperlink ref="AG14" r:id="rId345" display="http://cpdb.molgen.mpg.de/CPDB/showSetDetails?sp=p&amp;st=11"/>
    <hyperlink ref="AH14" r:id="rId346"/>
    <hyperlink ref="AG15" r:id="rId347" display="http://cpdb.molgen.mpg.de/CPDB/showSetDetails?sp=p&amp;st=12"/>
    <hyperlink ref="AH15" r:id="rId348"/>
    <hyperlink ref="AG16" r:id="rId349" display="http://cpdb.molgen.mpg.de/CPDB/showSetDetails?sp=p&amp;st=13"/>
    <hyperlink ref="AH16" r:id="rId350"/>
    <hyperlink ref="AG17" r:id="rId351" display="http://cpdb.molgen.mpg.de/CPDB/showSetDetails?sp=p&amp;st=14"/>
    <hyperlink ref="AH17" r:id="rId352"/>
    <hyperlink ref="AG18" r:id="rId353" display="http://cpdb.molgen.mpg.de/CPDB/showSetDetails?sp=p&amp;st=15"/>
    <hyperlink ref="AH18" r:id="rId354"/>
    <hyperlink ref="AG19" r:id="rId355" display="http://cpdb.molgen.mpg.de/CPDB/showSetDetails?sp=p&amp;st=16"/>
    <hyperlink ref="AH19" r:id="rId356"/>
    <hyperlink ref="AH25" r:id="rId357" display="http://cpdb.molgen.mpg.de/CPDB/showSetDetails?sp=g&amp;st=0"/>
    <hyperlink ref="AI25" r:id="rId358"/>
    <hyperlink ref="AH26" r:id="rId359" display="http://cpdb.molgen.mpg.de/CPDB/showSetDetails?sp=g&amp;st=1"/>
    <hyperlink ref="AI26" r:id="rId360"/>
    <hyperlink ref="AH27" r:id="rId361" display="http://cpdb.molgen.mpg.de/CPDB/showSetDetails?sp=g&amp;st=2"/>
    <hyperlink ref="AI27" r:id="rId362"/>
    <hyperlink ref="AH28" r:id="rId363" display="http://cpdb.molgen.mpg.de/CPDB/showSetDetails?sp=g&amp;st=3"/>
    <hyperlink ref="AI28" r:id="rId364"/>
    <hyperlink ref="AH29" r:id="rId365" display="http://cpdb.molgen.mpg.de/CPDB/showSetDetails?sp=g&amp;st=4"/>
    <hyperlink ref="AI29" r:id="rId366"/>
    <hyperlink ref="AH30" r:id="rId367" display="http://cpdb.molgen.mpg.de/CPDB/showSetDetails?sp=g&amp;st=5"/>
    <hyperlink ref="AI30" r:id="rId368"/>
    <hyperlink ref="AH31" r:id="rId369" display="http://cpdb.molgen.mpg.de/CPDB/showSetDetails?sp=g&amp;st=6"/>
    <hyperlink ref="AI31" r:id="rId370"/>
    <hyperlink ref="AH32" r:id="rId371" display="http://cpdb.molgen.mpg.de/CPDB/showSetDetails?sp=g&amp;st=7"/>
    <hyperlink ref="AI32" r:id="rId372"/>
    <hyperlink ref="AH33" r:id="rId373" display="http://cpdb.molgen.mpg.de/CPDB/showSetDetails?sp=g&amp;st=8"/>
    <hyperlink ref="AI33" r:id="rId374"/>
    <hyperlink ref="AH34" r:id="rId375" display="http://cpdb.molgen.mpg.de/CPDB/showSetDetails?sp=g&amp;st=9"/>
    <hyperlink ref="AI34" r:id="rId376"/>
    <hyperlink ref="AH35" r:id="rId377" display="http://cpdb.molgen.mpg.de/CPDB/showSetDetails?sp=g&amp;st=10"/>
    <hyperlink ref="AI35" r:id="rId378"/>
    <hyperlink ref="AH36" r:id="rId379" display="http://cpdb.molgen.mpg.de/CPDB/showSetDetails?sp=g&amp;st=11"/>
    <hyperlink ref="AI36" r:id="rId380"/>
    <hyperlink ref="AH37" r:id="rId381" display="http://cpdb.molgen.mpg.de/CPDB/showSetDetails?sp=g&amp;st=12"/>
    <hyperlink ref="AI37" r:id="rId382"/>
    <hyperlink ref="AH38" r:id="rId383" display="http://cpdb.molgen.mpg.de/CPDB/showSetDetails?sp=g&amp;st=13"/>
    <hyperlink ref="AI38" r:id="rId384"/>
    <hyperlink ref="AH39" r:id="rId385" display="http://cpdb.molgen.mpg.de/CPDB/showSetDetails?sp=g&amp;st=14"/>
    <hyperlink ref="AI39" r:id="rId386"/>
    <hyperlink ref="AH40" r:id="rId387" display="http://cpdb.molgen.mpg.de/CPDB/showSetDetails?sp=g&amp;st=15"/>
    <hyperlink ref="AI40" r:id="rId388"/>
    <hyperlink ref="AH41" r:id="rId389" display="http://cpdb.molgen.mpg.de/CPDB/showSetDetails?sp=g&amp;st=16"/>
    <hyperlink ref="AI41" r:id="rId390"/>
    <hyperlink ref="AH42" r:id="rId391" display="http://cpdb.molgen.mpg.de/CPDB/showSetDetails?sp=g&amp;st=17"/>
    <hyperlink ref="AI42" r:id="rId392"/>
    <hyperlink ref="AH43" r:id="rId393" display="http://cpdb.molgen.mpg.de/CPDB/showSetDetails?sp=g&amp;st=18"/>
    <hyperlink ref="AI43" r:id="rId394"/>
    <hyperlink ref="AH44" r:id="rId395" display="http://cpdb.molgen.mpg.de/CPDB/showSetDetails?sp=g&amp;st=19"/>
    <hyperlink ref="AI44" r:id="rId396"/>
    <hyperlink ref="AH45" r:id="rId397" display="http://cpdb.molgen.mpg.de/CPDB/showSetDetails?sp=g&amp;st=20"/>
    <hyperlink ref="AI45" r:id="rId398"/>
    <hyperlink ref="AH46" r:id="rId399" display="http://cpdb.molgen.mpg.de/CPDB/showSetDetails?sp=g&amp;st=21"/>
    <hyperlink ref="AI46" r:id="rId400"/>
    <hyperlink ref="AH47" r:id="rId401" display="http://cpdb.molgen.mpg.de/CPDB/showSetDetails?sp=g&amp;st=22"/>
    <hyperlink ref="AI47" r:id="rId402"/>
    <hyperlink ref="AH48" r:id="rId403" display="http://cpdb.molgen.mpg.de/CPDB/showSetDetails?sp=g&amp;st=23"/>
    <hyperlink ref="AI48" r:id="rId404"/>
    <hyperlink ref="AH49" r:id="rId405" display="http://cpdb.molgen.mpg.de/CPDB/showSetDetails?sp=g&amp;st=24"/>
    <hyperlink ref="AI49" r:id="rId406"/>
    <hyperlink ref="AH50" r:id="rId407" display="http://cpdb.molgen.mpg.de/CPDB/showSetDetails?sp=g&amp;st=25"/>
    <hyperlink ref="AI50" r:id="rId408"/>
    <hyperlink ref="AH51" r:id="rId409" display="http://cpdb.molgen.mpg.de/CPDB/showSetDetails?sp=g&amp;st=26"/>
    <hyperlink ref="AI51" r:id="rId410"/>
    <hyperlink ref="AH52" r:id="rId411" display="http://cpdb.molgen.mpg.de/CPDB/showSetDetails?sp=g&amp;st=27"/>
    <hyperlink ref="AI52" r:id="rId412"/>
    <hyperlink ref="AH53" r:id="rId413" display="http://cpdb.molgen.mpg.de/CPDB/showSetDetails?sp=g&amp;st=28"/>
    <hyperlink ref="AI53" r:id="rId414"/>
    <hyperlink ref="AH54" r:id="rId415" display="http://cpdb.molgen.mpg.de/CPDB/showSetDetails?sp=g&amp;st=29"/>
    <hyperlink ref="AI54" r:id="rId416"/>
    <hyperlink ref="AH55" r:id="rId417" display="http://cpdb.molgen.mpg.de/CPDB/showSetDetails?sp=g&amp;st=30"/>
    <hyperlink ref="AI55" r:id="rId418"/>
    <hyperlink ref="AH56" r:id="rId419" display="http://cpdb.molgen.mpg.de/CPDB/showSetDetails?sp=g&amp;st=31"/>
    <hyperlink ref="AI56" r:id="rId420"/>
    <hyperlink ref="AH57" r:id="rId421" display="http://cpdb.molgen.mpg.de/CPDB/showSetDetails?sp=g&amp;st=32"/>
    <hyperlink ref="AI57" r:id="rId422"/>
    <hyperlink ref="AH58" r:id="rId423" display="http://cpdb.molgen.mpg.de/CPDB/showSetDetails?sp=g&amp;st=33"/>
    <hyperlink ref="AI58" r:id="rId424"/>
    <hyperlink ref="AH59" r:id="rId425" display="http://cpdb.molgen.mpg.de/CPDB/showSetDetails?sp=g&amp;st=34"/>
    <hyperlink ref="AI59" r:id="rId426"/>
    <hyperlink ref="AH60" r:id="rId427" display="http://cpdb.molgen.mpg.de/CPDB/showSetDetails?sp=g&amp;st=35"/>
    <hyperlink ref="AI60" r:id="rId428"/>
    <hyperlink ref="AH61" r:id="rId429" display="http://cpdb.molgen.mpg.de/CPDB/showSetDetails?sp=g&amp;st=36"/>
    <hyperlink ref="AI61" r:id="rId430"/>
    <hyperlink ref="AH62" r:id="rId431" display="http://cpdb.molgen.mpg.de/CPDB/showSetDetails?sp=g&amp;st=37"/>
    <hyperlink ref="AI62" r:id="rId432"/>
    <hyperlink ref="AH63" r:id="rId433" display="http://cpdb.molgen.mpg.de/CPDB/showSetDetails?sp=g&amp;st=38"/>
    <hyperlink ref="AI63" r:id="rId434"/>
    <hyperlink ref="AH64" r:id="rId435" display="http://cpdb.molgen.mpg.de/CPDB/showSetDetails?sp=g&amp;st=39"/>
    <hyperlink ref="AI64" r:id="rId436"/>
    <hyperlink ref="AH65" r:id="rId437" display="http://cpdb.molgen.mpg.de/CPDB/showSetDetails?sp=g&amp;st=40"/>
    <hyperlink ref="AI65" r:id="rId438"/>
    <hyperlink ref="AH66" r:id="rId439" display="http://cpdb.molgen.mpg.de/CPDB/showSetDetails?sp=g&amp;st=41"/>
    <hyperlink ref="AI66" r:id="rId440"/>
    <hyperlink ref="AH67" r:id="rId441" display="http://cpdb.molgen.mpg.de/CPDB/showSetDetails?sp=g&amp;st=42"/>
    <hyperlink ref="AI67" r:id="rId442"/>
    <hyperlink ref="AH68" r:id="rId443" display="http://cpdb.molgen.mpg.de/CPDB/showSetDetails?sp=g&amp;st=43"/>
    <hyperlink ref="AI68" r:id="rId444"/>
    <hyperlink ref="AH69" r:id="rId445" display="http://cpdb.molgen.mpg.de/CPDB/showSetDetails?sp=g&amp;st=44"/>
    <hyperlink ref="AI69" r:id="rId446"/>
    <hyperlink ref="AH70" r:id="rId447" display="http://cpdb.molgen.mpg.de/CPDB/showSetDetails?sp=g&amp;st=45"/>
    <hyperlink ref="AI70" r:id="rId448"/>
    <hyperlink ref="AQ4" r:id="rId449" display="http://cpdb.molgen.mpg.de/CPDB/showSetDetails?sp=p&amp;st=0"/>
    <hyperlink ref="AR4" r:id="rId450"/>
    <hyperlink ref="AQ5" r:id="rId451" display="http://cpdb.molgen.mpg.de/CPDB/showSetDetails?sp=p&amp;st=1"/>
    <hyperlink ref="AR5" r:id="rId452"/>
    <hyperlink ref="AQ6" r:id="rId453" display="http://cpdb.molgen.mpg.de/CPDB/showSetDetails?sp=p&amp;st=2"/>
    <hyperlink ref="AR6" r:id="rId454"/>
    <hyperlink ref="AQ7" r:id="rId455" display="http://cpdb.molgen.mpg.de/CPDB/showSetDetails?sp=p&amp;st=3"/>
    <hyperlink ref="AR7" r:id="rId456"/>
    <hyperlink ref="AQ8" r:id="rId457" display="http://cpdb.molgen.mpg.de/CPDB/showSetDetails?sp=p&amp;st=4"/>
    <hyperlink ref="AR8" r:id="rId458"/>
    <hyperlink ref="AQ9" r:id="rId459" display="http://cpdb.molgen.mpg.de/CPDB/showSetDetails?sp=p&amp;st=5"/>
    <hyperlink ref="AR9" r:id="rId460"/>
    <hyperlink ref="AR15" r:id="rId461" display="http://cpdb.molgen.mpg.de/CPDB/showSetDetails?sp=g&amp;st=0"/>
    <hyperlink ref="AS15" r:id="rId462"/>
    <hyperlink ref="AR16" r:id="rId463" display="http://cpdb.molgen.mpg.de/CPDB/showSetDetails?sp=g&amp;st=1"/>
    <hyperlink ref="AS16" r:id="rId464"/>
    <hyperlink ref="AR17" r:id="rId465" display="http://cpdb.molgen.mpg.de/CPDB/showSetDetails?sp=g&amp;st=2"/>
    <hyperlink ref="AS17" r:id="rId466"/>
    <hyperlink ref="AR18" r:id="rId467" display="http://cpdb.molgen.mpg.de/CPDB/showSetDetails?sp=g&amp;st=3"/>
    <hyperlink ref="AS18" r:id="rId468"/>
    <hyperlink ref="AR19" r:id="rId469" display="http://cpdb.molgen.mpg.de/CPDB/showSetDetails?sp=g&amp;st=4"/>
    <hyperlink ref="AS19" r:id="rId470"/>
    <hyperlink ref="AR20" r:id="rId471" display="http://cpdb.molgen.mpg.de/CPDB/showSetDetails?sp=g&amp;st=5"/>
    <hyperlink ref="AS20" r:id="rId472"/>
    <hyperlink ref="AR21" r:id="rId473" display="http://cpdb.molgen.mpg.de/CPDB/showSetDetails?sp=g&amp;st=6"/>
    <hyperlink ref="AS21" r:id="rId474"/>
    <hyperlink ref="AR22" r:id="rId475" display="http://cpdb.molgen.mpg.de/CPDB/showSetDetails?sp=g&amp;st=7"/>
    <hyperlink ref="AS22" r:id="rId476"/>
    <hyperlink ref="AR23" r:id="rId477" display="http://cpdb.molgen.mpg.de/CPDB/showSetDetails?sp=g&amp;st=8"/>
    <hyperlink ref="AS23" r:id="rId478"/>
    <hyperlink ref="AR24" r:id="rId479" display="http://cpdb.molgen.mpg.de/CPDB/showSetDetails?sp=g&amp;st=9"/>
    <hyperlink ref="AS24" r:id="rId480"/>
    <hyperlink ref="AR25" r:id="rId481" display="http://cpdb.molgen.mpg.de/CPDB/showSetDetails?sp=g&amp;st=10"/>
    <hyperlink ref="AS25" r:id="rId482"/>
    <hyperlink ref="AR26" r:id="rId483" display="http://cpdb.molgen.mpg.de/CPDB/showSetDetails?sp=g&amp;st=11"/>
    <hyperlink ref="AS26" r:id="rId484"/>
    <hyperlink ref="AR27" r:id="rId485" display="http://cpdb.molgen.mpg.de/CPDB/showSetDetails?sp=g&amp;st=12"/>
    <hyperlink ref="AS27" r:id="rId486"/>
    <hyperlink ref="AR28" r:id="rId487" display="http://cpdb.molgen.mpg.de/CPDB/showSetDetails?sp=g&amp;st=13"/>
    <hyperlink ref="AS28" r:id="rId488"/>
    <hyperlink ref="AR29" r:id="rId489" display="http://cpdb.molgen.mpg.de/CPDB/showSetDetails?sp=g&amp;st=14"/>
    <hyperlink ref="AS29" r:id="rId490"/>
    <hyperlink ref="AR30" r:id="rId491" display="http://cpdb.molgen.mpg.de/CPDB/showSetDetails?sp=g&amp;st=15"/>
    <hyperlink ref="AS30" r:id="rId492"/>
    <hyperlink ref="AR31" r:id="rId493" display="http://cpdb.molgen.mpg.de/CPDB/showSetDetails?sp=g&amp;st=16"/>
    <hyperlink ref="AS31" r:id="rId494"/>
    <hyperlink ref="AR32" r:id="rId495" display="http://cpdb.molgen.mpg.de/CPDB/showSetDetails?sp=g&amp;st=17"/>
    <hyperlink ref="AS32" r:id="rId496"/>
    <hyperlink ref="AR33" r:id="rId497" display="http://cpdb.molgen.mpg.de/CPDB/showSetDetails?sp=g&amp;st=18"/>
    <hyperlink ref="AS33" r:id="rId498"/>
    <hyperlink ref="AR34" r:id="rId499" display="http://cpdb.molgen.mpg.de/CPDB/showSetDetails?sp=g&amp;st=19"/>
    <hyperlink ref="AS34" r:id="rId500"/>
    <hyperlink ref="AR35" r:id="rId501" display="http://cpdb.molgen.mpg.de/CPDB/showSetDetails?sp=g&amp;st=20"/>
    <hyperlink ref="AS35" r:id="rId502"/>
    <hyperlink ref="AR36" r:id="rId503" display="http://cpdb.molgen.mpg.de/CPDB/showSetDetails?sp=g&amp;st=21"/>
    <hyperlink ref="AS36" r:id="rId504"/>
    <hyperlink ref="AZ3" r:id="rId505" display="http://cpdb.molgen.mpg.de/CPDB/showSetDetails?sp=p&amp;st=0"/>
    <hyperlink ref="BA3" r:id="rId506"/>
    <hyperlink ref="AZ4" r:id="rId507" display="http://cpdb.molgen.mpg.de/CPDB/showSetDetails?sp=p&amp;st=1"/>
    <hyperlink ref="BA4" r:id="rId508"/>
    <hyperlink ref="AZ5" r:id="rId509" display="http://cpdb.molgen.mpg.de/CPDB/showSetDetails?sp=p&amp;st=2"/>
    <hyperlink ref="BA5" r:id="rId510"/>
    <hyperlink ref="AZ6" r:id="rId511" display="http://cpdb.molgen.mpg.de/CPDB/showSetDetails?sp=p&amp;st=3"/>
    <hyperlink ref="BA6" r:id="rId512"/>
    <hyperlink ref="AZ7" r:id="rId513" display="http://cpdb.molgen.mpg.de/CPDB/showSetDetails?sp=p&amp;st=4"/>
    <hyperlink ref="BA7" r:id="rId514"/>
    <hyperlink ref="AZ8" r:id="rId515" display="http://cpdb.molgen.mpg.de/CPDB/showSetDetails?sp=p&amp;st=5"/>
    <hyperlink ref="BA8" r:id="rId516"/>
    <hyperlink ref="AZ9" r:id="rId517" display="http://cpdb.molgen.mpg.de/CPDB/showSetDetails?sp=p&amp;st=6"/>
    <hyperlink ref="BA9" r:id="rId518"/>
    <hyperlink ref="AZ10" r:id="rId519" display="http://cpdb.molgen.mpg.de/CPDB/showSetDetails?sp=p&amp;st=7"/>
    <hyperlink ref="BA10" r:id="rId520"/>
    <hyperlink ref="AZ11" r:id="rId521" display="http://cpdb.molgen.mpg.de/CPDB/showSetDetails?sp=p&amp;st=8"/>
    <hyperlink ref="BA11" r:id="rId522"/>
    <hyperlink ref="AZ12" r:id="rId523" display="http://cpdb.molgen.mpg.de/CPDB/showSetDetails?sp=p&amp;st=9"/>
    <hyperlink ref="BA12" r:id="rId524"/>
    <hyperlink ref="AZ13" r:id="rId525" display="http://cpdb.molgen.mpg.de/CPDB/showSetDetails?sp=p&amp;st=10"/>
    <hyperlink ref="BA13" r:id="rId526"/>
    <hyperlink ref="AZ14" r:id="rId527" display="http://cpdb.molgen.mpg.de/CPDB/showSetDetails?sp=p&amp;st=11"/>
    <hyperlink ref="BA14" r:id="rId528"/>
    <hyperlink ref="AZ15" r:id="rId529" display="http://cpdb.molgen.mpg.de/CPDB/showSetDetails?sp=p&amp;st=12"/>
    <hyperlink ref="BA15" r:id="rId530"/>
    <hyperlink ref="AZ16" r:id="rId531" display="http://cpdb.molgen.mpg.de/CPDB/showSetDetails?sp=p&amp;st=13"/>
    <hyperlink ref="BA16" r:id="rId532"/>
    <hyperlink ref="AZ17" r:id="rId533" display="http://cpdb.molgen.mpg.de/CPDB/showSetDetails?sp=p&amp;st=14"/>
    <hyperlink ref="BA17" r:id="rId534"/>
    <hyperlink ref="AZ18" r:id="rId535" display="http://cpdb.molgen.mpg.de/CPDB/showSetDetails?sp=p&amp;st=15"/>
    <hyperlink ref="BA18" r:id="rId536"/>
    <hyperlink ref="AZ19" r:id="rId537" display="http://cpdb.molgen.mpg.de/CPDB/showSetDetails?sp=p&amp;st=16"/>
    <hyperlink ref="BA19" r:id="rId538"/>
    <hyperlink ref="AZ20" r:id="rId539" display="http://cpdb.molgen.mpg.de/CPDB/showSetDetails?sp=p&amp;st=17"/>
    <hyperlink ref="BA20" r:id="rId540"/>
    <hyperlink ref="AZ21" r:id="rId541" display="http://cpdb.molgen.mpg.de/CPDB/showSetDetails?sp=p&amp;st=18"/>
    <hyperlink ref="BA21" r:id="rId542"/>
    <hyperlink ref="AZ22" r:id="rId543" display="http://cpdb.molgen.mpg.de/CPDB/showSetDetails?sp=p&amp;st=19"/>
    <hyperlink ref="BA22" r:id="rId544"/>
    <hyperlink ref="AZ23" r:id="rId545" display="http://cpdb.molgen.mpg.de/CPDB/showSetDetails?sp=p&amp;st=20"/>
    <hyperlink ref="BA23" r:id="rId546"/>
    <hyperlink ref="AZ24" r:id="rId547" display="http://cpdb.molgen.mpg.de/CPDB/showSetDetails?sp=p&amp;st=21"/>
    <hyperlink ref="BA24" r:id="rId548"/>
    <hyperlink ref="AZ25" r:id="rId549" display="http://cpdb.molgen.mpg.de/CPDB/showSetDetails?sp=p&amp;st=22"/>
    <hyperlink ref="BA25" r:id="rId550"/>
    <hyperlink ref="AZ26" r:id="rId551" display="http://cpdb.molgen.mpg.de/CPDB/showSetDetails?sp=p&amp;st=23"/>
    <hyperlink ref="BA26" r:id="rId552"/>
    <hyperlink ref="AZ27" r:id="rId553" display="http://cpdb.molgen.mpg.de/CPDB/showSetDetails?sp=p&amp;st=24"/>
    <hyperlink ref="BA27" r:id="rId554"/>
    <hyperlink ref="AZ28" r:id="rId555" display="http://cpdb.molgen.mpg.de/CPDB/showSetDetails?sp=p&amp;st=25"/>
    <hyperlink ref="BA28" r:id="rId556"/>
    <hyperlink ref="AZ29" r:id="rId557" display="http://cpdb.molgen.mpg.de/CPDB/showSetDetails?sp=p&amp;st=26"/>
    <hyperlink ref="BA29" r:id="rId558"/>
    <hyperlink ref="AZ30" r:id="rId559" display="http://cpdb.molgen.mpg.de/CPDB/showSetDetails?sp=p&amp;st=27"/>
    <hyperlink ref="BA30" r:id="rId560"/>
    <hyperlink ref="AZ31" r:id="rId561" display="http://cpdb.molgen.mpg.de/CPDB/showSetDetails?sp=p&amp;st=28"/>
    <hyperlink ref="BA31" r:id="rId562"/>
    <hyperlink ref="BA37" r:id="rId563" display="http://cpdb.molgen.mpg.de/CPDB/showSetDetails?sp=g&amp;st=0"/>
    <hyperlink ref="BB37" r:id="rId564"/>
    <hyperlink ref="BA38" r:id="rId565" display="http://cpdb.molgen.mpg.de/CPDB/showSetDetails?sp=g&amp;st=1"/>
    <hyperlink ref="BB38" r:id="rId566"/>
    <hyperlink ref="BA39" r:id="rId567" display="http://cpdb.molgen.mpg.de/CPDB/showSetDetails?sp=g&amp;st=2"/>
    <hyperlink ref="BB39" r:id="rId568"/>
    <hyperlink ref="BA40" r:id="rId569" display="http://cpdb.molgen.mpg.de/CPDB/showSetDetails?sp=g&amp;st=3"/>
    <hyperlink ref="BB40" r:id="rId570"/>
    <hyperlink ref="BA41" r:id="rId571" display="http://cpdb.molgen.mpg.de/CPDB/showSetDetails?sp=g&amp;st=4"/>
    <hyperlink ref="BB41" r:id="rId572"/>
    <hyperlink ref="BA42" r:id="rId573" display="http://cpdb.molgen.mpg.de/CPDB/showSetDetails?sp=g&amp;st=5"/>
    <hyperlink ref="BB42" r:id="rId574"/>
    <hyperlink ref="BA43" r:id="rId575" display="http://cpdb.molgen.mpg.de/CPDB/showSetDetails?sp=g&amp;st=6"/>
    <hyperlink ref="BB43" r:id="rId576"/>
    <hyperlink ref="BA44" r:id="rId577" display="http://cpdb.molgen.mpg.de/CPDB/showSetDetails?sp=g&amp;st=7"/>
    <hyperlink ref="BB44" r:id="rId578"/>
    <hyperlink ref="BA45" r:id="rId579" display="http://cpdb.molgen.mpg.de/CPDB/showSetDetails?sp=g&amp;st=8"/>
    <hyperlink ref="BB45" r:id="rId580"/>
    <hyperlink ref="BA46" r:id="rId581" display="http://cpdb.molgen.mpg.de/CPDB/showSetDetails?sp=g&amp;st=9"/>
    <hyperlink ref="BB46" r:id="rId582"/>
    <hyperlink ref="BA47" r:id="rId583" display="http://cpdb.molgen.mpg.de/CPDB/showSetDetails?sp=g&amp;st=10"/>
    <hyperlink ref="BB47" r:id="rId584"/>
    <hyperlink ref="BA48" r:id="rId585" display="http://cpdb.molgen.mpg.de/CPDB/showSetDetails?sp=g&amp;st=11"/>
    <hyperlink ref="BB48" r:id="rId586"/>
    <hyperlink ref="BA49" r:id="rId587" display="http://cpdb.molgen.mpg.de/CPDB/showSetDetails?sp=g&amp;st=12"/>
    <hyperlink ref="BB49" r:id="rId588"/>
    <hyperlink ref="BA50" r:id="rId589" display="http://cpdb.molgen.mpg.de/CPDB/showSetDetails?sp=g&amp;st=13"/>
    <hyperlink ref="BB50" r:id="rId590"/>
    <hyperlink ref="BA51" r:id="rId591" display="http://cpdb.molgen.mpg.de/CPDB/showSetDetails?sp=g&amp;st=14"/>
    <hyperlink ref="BB51" r:id="rId592"/>
    <hyperlink ref="BA52" r:id="rId593" display="http://cpdb.molgen.mpg.de/CPDB/showSetDetails?sp=g&amp;st=15"/>
    <hyperlink ref="BB52" r:id="rId594"/>
    <hyperlink ref="BA53" r:id="rId595" display="http://cpdb.molgen.mpg.de/CPDB/showSetDetails?sp=g&amp;st=16"/>
    <hyperlink ref="BB53" r:id="rId596"/>
    <hyperlink ref="BA54" r:id="rId597" display="http://cpdb.molgen.mpg.de/CPDB/showSetDetails?sp=g&amp;st=17"/>
    <hyperlink ref="BB54" r:id="rId598"/>
    <hyperlink ref="BA55" r:id="rId599" display="http://cpdb.molgen.mpg.de/CPDB/showSetDetails?sp=g&amp;st=18"/>
    <hyperlink ref="BB55" r:id="rId600"/>
    <hyperlink ref="BA56" r:id="rId601" display="http://cpdb.molgen.mpg.de/CPDB/showSetDetails?sp=g&amp;st=19"/>
    <hyperlink ref="BB56" r:id="rId602"/>
    <hyperlink ref="BA57" r:id="rId603" display="http://cpdb.molgen.mpg.de/CPDB/showSetDetails?sp=g&amp;st=20"/>
    <hyperlink ref="BB57" r:id="rId604"/>
    <hyperlink ref="BA58" r:id="rId605" display="http://cpdb.molgen.mpg.de/CPDB/showSetDetails?sp=g&amp;st=21"/>
    <hyperlink ref="BB58" r:id="rId606"/>
    <hyperlink ref="BA59" r:id="rId607" display="http://cpdb.molgen.mpg.de/CPDB/showSetDetails?sp=g&amp;st=22"/>
    <hyperlink ref="BB59" r:id="rId608"/>
    <hyperlink ref="BA60" r:id="rId609" display="http://cpdb.molgen.mpg.de/CPDB/showSetDetails?sp=g&amp;st=23"/>
    <hyperlink ref="BB60" r:id="rId610"/>
    <hyperlink ref="BA61" r:id="rId611" display="http://cpdb.molgen.mpg.de/CPDB/showSetDetails?sp=g&amp;st=24"/>
    <hyperlink ref="BB61" r:id="rId612"/>
    <hyperlink ref="BA62" r:id="rId613" display="http://cpdb.molgen.mpg.de/CPDB/showSetDetails?sp=g&amp;st=25"/>
    <hyperlink ref="BB62" r:id="rId614"/>
    <hyperlink ref="BA63" r:id="rId615" display="http://cpdb.molgen.mpg.de/CPDB/showSetDetails?sp=g&amp;st=26"/>
    <hyperlink ref="BB63" r:id="rId616"/>
    <hyperlink ref="BA64" r:id="rId617" display="http://cpdb.molgen.mpg.de/CPDB/showSetDetails?sp=g&amp;st=27"/>
    <hyperlink ref="BB64" r:id="rId618"/>
    <hyperlink ref="BA65" r:id="rId619" display="http://cpdb.molgen.mpg.de/CPDB/showSetDetails?sp=g&amp;st=28"/>
    <hyperlink ref="BB65" r:id="rId620"/>
    <hyperlink ref="BI3" r:id="rId621" display="http://cpdb.molgen.mpg.de/CPDB/showSetDetails?sp=p&amp;st=0"/>
    <hyperlink ref="BJ3" r:id="rId622"/>
    <hyperlink ref="BJ9" r:id="rId623" display="http://cpdb.molgen.mpg.de/CPDB/showSetDetails?sp=g&amp;st=0"/>
    <hyperlink ref="BK9" r:id="rId624"/>
    <hyperlink ref="BJ10" r:id="rId625" display="http://cpdb.molgen.mpg.de/CPDB/showSetDetails?sp=g&amp;st=1"/>
    <hyperlink ref="BK10" r:id="rId626"/>
    <hyperlink ref="BJ11" r:id="rId627" display="http://cpdb.molgen.mpg.de/CPDB/showSetDetails?sp=g&amp;st=2"/>
    <hyperlink ref="BK11" r:id="rId628"/>
    <hyperlink ref="BJ12" r:id="rId629" display="http://cpdb.molgen.mpg.de/CPDB/showSetDetails?sp=g&amp;st=3"/>
    <hyperlink ref="BK12" r:id="rId630"/>
    <hyperlink ref="BR3" r:id="rId631" display="http://cpdb.molgen.mpg.de/CPDB/showSetDetails?sp=p&amp;st=0"/>
    <hyperlink ref="BS3" r:id="rId632"/>
    <hyperlink ref="BR4" r:id="rId633" display="http://cpdb.molgen.mpg.de/CPDB/showSetDetails?sp=p&amp;st=1"/>
    <hyperlink ref="BS4" r:id="rId634"/>
    <hyperlink ref="BR5" r:id="rId635" display="http://cpdb.molgen.mpg.de/CPDB/showSetDetails?sp=p&amp;st=2"/>
    <hyperlink ref="BS5" r:id="rId636"/>
    <hyperlink ref="BR6" r:id="rId637" display="http://cpdb.molgen.mpg.de/CPDB/showSetDetails?sp=p&amp;st=3"/>
    <hyperlink ref="BS6" r:id="rId638"/>
    <hyperlink ref="BR7" r:id="rId639" display="http://cpdb.molgen.mpg.de/CPDB/showSetDetails?sp=p&amp;st=4"/>
    <hyperlink ref="BS7" r:id="rId640"/>
    <hyperlink ref="BR8" r:id="rId641" display="http://cpdb.molgen.mpg.de/CPDB/showSetDetails?sp=p&amp;st=5"/>
    <hyperlink ref="BS8" r:id="rId642"/>
    <hyperlink ref="BR9" r:id="rId643" display="http://cpdb.molgen.mpg.de/CPDB/showSetDetails?sp=p&amp;st=6"/>
    <hyperlink ref="BS9" r:id="rId644"/>
    <hyperlink ref="BR10" r:id="rId645" display="http://cpdb.molgen.mpg.de/CPDB/showSetDetails?sp=p&amp;st=7"/>
    <hyperlink ref="BS10" r:id="rId646"/>
    <hyperlink ref="BR11" r:id="rId647" display="http://cpdb.molgen.mpg.de/CPDB/showSetDetails?sp=p&amp;st=8"/>
    <hyperlink ref="BS11" r:id="rId648"/>
    <hyperlink ref="BR12" r:id="rId649" display="http://cpdb.molgen.mpg.de/CPDB/showSetDetails?sp=p&amp;st=9"/>
    <hyperlink ref="BS12" r:id="rId650"/>
    <hyperlink ref="BR13" r:id="rId651" display="http://cpdb.molgen.mpg.de/CPDB/showSetDetails?sp=p&amp;st=10"/>
    <hyperlink ref="BS13" r:id="rId652"/>
    <hyperlink ref="BR14" r:id="rId653" display="http://cpdb.molgen.mpg.de/CPDB/showSetDetails?sp=p&amp;st=11"/>
    <hyperlink ref="BS14" r:id="rId654"/>
    <hyperlink ref="BR15" r:id="rId655" display="http://cpdb.molgen.mpg.de/CPDB/showSetDetails?sp=p&amp;st=12"/>
    <hyperlink ref="BS15" r:id="rId656"/>
    <hyperlink ref="BR16" r:id="rId657" display="http://cpdb.molgen.mpg.de/CPDB/showSetDetails?sp=p&amp;st=13"/>
    <hyperlink ref="BS16" r:id="rId658"/>
    <hyperlink ref="BR17" r:id="rId659" display="http://cpdb.molgen.mpg.de/CPDB/showSetDetails?sp=p&amp;st=14"/>
    <hyperlink ref="BS17" r:id="rId660"/>
    <hyperlink ref="BR18" r:id="rId661" display="http://cpdb.molgen.mpg.de/CPDB/showSetDetails?sp=p&amp;st=15"/>
    <hyperlink ref="BS18" r:id="rId662"/>
    <hyperlink ref="BR19" r:id="rId663" display="http://cpdb.molgen.mpg.de/CPDB/showSetDetails?sp=p&amp;st=16"/>
    <hyperlink ref="BS19" r:id="rId664"/>
    <hyperlink ref="BR20" r:id="rId665" display="http://cpdb.molgen.mpg.de/CPDB/showSetDetails?sp=p&amp;st=17"/>
    <hyperlink ref="BS20" r:id="rId666"/>
    <hyperlink ref="BS26" r:id="rId667" display="http://cpdb.molgen.mpg.de/CPDB/showSetDetails?sp=g&amp;st=0"/>
    <hyperlink ref="BT26" r:id="rId668"/>
    <hyperlink ref="BS27" r:id="rId669" display="http://cpdb.molgen.mpg.de/CPDB/showSetDetails?sp=g&amp;st=1"/>
    <hyperlink ref="BT27" r:id="rId670"/>
    <hyperlink ref="BS28" r:id="rId671" display="http://cpdb.molgen.mpg.de/CPDB/showSetDetails?sp=g&amp;st=2"/>
    <hyperlink ref="BT28" r:id="rId672"/>
    <hyperlink ref="BS29" r:id="rId673" display="http://cpdb.molgen.mpg.de/CPDB/showSetDetails?sp=g&amp;st=3"/>
    <hyperlink ref="BT29" r:id="rId674"/>
    <hyperlink ref="BS30" r:id="rId675" display="http://cpdb.molgen.mpg.de/CPDB/showSetDetails?sp=g&amp;st=4"/>
    <hyperlink ref="BT30" r:id="rId676"/>
    <hyperlink ref="BS31" r:id="rId677" display="http://cpdb.molgen.mpg.de/CPDB/showSetDetails?sp=g&amp;st=5"/>
    <hyperlink ref="BT31" r:id="rId678"/>
    <hyperlink ref="BS32" r:id="rId679" display="http://cpdb.molgen.mpg.de/CPDB/showSetDetails?sp=g&amp;st=6"/>
    <hyperlink ref="BT32" r:id="rId680"/>
    <hyperlink ref="BS33" r:id="rId681" display="http://cpdb.molgen.mpg.de/CPDB/showSetDetails?sp=g&amp;st=7"/>
    <hyperlink ref="BT33" r:id="rId682"/>
    <hyperlink ref="BS34" r:id="rId683" display="http://cpdb.molgen.mpg.de/CPDB/showSetDetails?sp=g&amp;st=8"/>
    <hyperlink ref="BT34" r:id="rId684"/>
    <hyperlink ref="BS35" r:id="rId685" display="http://cpdb.molgen.mpg.de/CPDB/showSetDetails?sp=g&amp;st=9"/>
    <hyperlink ref="BT35" r:id="rId686"/>
    <hyperlink ref="BS36" r:id="rId687" display="http://cpdb.molgen.mpg.de/CPDB/showSetDetails?sp=g&amp;st=10"/>
    <hyperlink ref="BT36" r:id="rId688"/>
    <hyperlink ref="BS37" r:id="rId689" display="http://cpdb.molgen.mpg.de/CPDB/showSetDetails?sp=g&amp;st=11"/>
    <hyperlink ref="BT37" r:id="rId690"/>
    <hyperlink ref="BS38" r:id="rId691" display="http://cpdb.molgen.mpg.de/CPDB/showSetDetails?sp=g&amp;st=12"/>
    <hyperlink ref="BT38" r:id="rId692"/>
    <hyperlink ref="BS39" r:id="rId693" display="http://cpdb.molgen.mpg.de/CPDB/showSetDetails?sp=g&amp;st=13"/>
    <hyperlink ref="BT39" r:id="rId694"/>
    <hyperlink ref="BS40" r:id="rId695" display="http://cpdb.molgen.mpg.de/CPDB/showSetDetails?sp=g&amp;st=14"/>
    <hyperlink ref="BT40" r:id="rId696"/>
    <hyperlink ref="BS41" r:id="rId697" display="http://cpdb.molgen.mpg.de/CPDB/showSetDetails?sp=g&amp;st=15"/>
    <hyperlink ref="BT41" r:id="rId698"/>
    <hyperlink ref="BS42" r:id="rId699" display="http://cpdb.molgen.mpg.de/CPDB/showSetDetails?sp=g&amp;st=16"/>
    <hyperlink ref="BT42" r:id="rId700"/>
    <hyperlink ref="BS43" r:id="rId701" display="http://cpdb.molgen.mpg.de/CPDB/showSetDetails?sp=g&amp;st=17"/>
    <hyperlink ref="BT43" r:id="rId702"/>
    <hyperlink ref="BS44" r:id="rId703" display="http://cpdb.molgen.mpg.de/CPDB/showSetDetails?sp=g&amp;st=18"/>
    <hyperlink ref="BT44" r:id="rId704"/>
    <hyperlink ref="CB3" r:id="rId705" display="http://cpdb.molgen.mpg.de/CPDB/showSetDetails?sp=g&amp;st=0"/>
    <hyperlink ref="CC3" r:id="rId706"/>
    <hyperlink ref="CB4" r:id="rId707" display="http://cpdb.molgen.mpg.de/CPDB/showSetDetails?sp=g&amp;st=1"/>
    <hyperlink ref="CC4" r:id="rId708"/>
    <hyperlink ref="CB5" r:id="rId709" display="http://cpdb.molgen.mpg.de/CPDB/showSetDetails?sp=g&amp;st=2"/>
    <hyperlink ref="CC5" r:id="rId710"/>
    <hyperlink ref="CB6" r:id="rId711" display="http://cpdb.molgen.mpg.de/CPDB/showSetDetails?sp=g&amp;st=3"/>
    <hyperlink ref="CC6" r:id="rId712"/>
    <hyperlink ref="CB7" r:id="rId713" display="http://cpdb.molgen.mpg.de/CPDB/showSetDetails?sp=g&amp;st=4"/>
    <hyperlink ref="CC7" r:id="rId714"/>
    <hyperlink ref="CB8" r:id="rId715" display="http://cpdb.molgen.mpg.de/CPDB/showSetDetails?sp=g&amp;st=5"/>
    <hyperlink ref="CC8" r:id="rId716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Liver TFs</vt:lpstr>
      <vt:lpstr>Liver TF heatmap</vt:lpstr>
      <vt:lpstr>G6pcp TFs</vt:lpstr>
      <vt:lpstr>Pck1p TFs</vt:lpstr>
      <vt:lpstr>Common TF</vt:lpstr>
      <vt:lpstr>Refeed regulated TFs</vt:lpstr>
      <vt:lpstr>Functional annotation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Liheng  Wang</cp:lastModifiedBy>
  <dcterms:created xsi:type="dcterms:W3CDTF">2018-08-27T00:34:22Z</dcterms:created>
  <dcterms:modified xsi:type="dcterms:W3CDTF">2018-11-06T16:23:06Z</dcterms:modified>
</cp:coreProperties>
</file>