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426"/>
  <workbookPr defaultThemeVersion="164011"/>
  <mc:AlternateContent xmlns:mc="http://schemas.openxmlformats.org/markup-compatibility/2006">
    <mc:Choice Requires="x15">
      <x15ac:absPath xmlns:x15ac="http://schemas.microsoft.com/office/spreadsheetml/2010/11/ac" url="S:\Publications\Journals\Diabetes\2018\07 July 2018\DB17-0914\"/>
    </mc:Choice>
  </mc:AlternateContent>
  <bookViews>
    <workbookView xWindow="0" yWindow="0" windowWidth="21600" windowHeight="3060"/>
  </bookViews>
  <sheets>
    <sheet name="SuppTable4" sheetId="1" r:id="rId1"/>
  </sheets>
  <externalReferences>
    <externalReference r:id="rId2"/>
  </externalReferenc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 i="1" l="1"/>
  <c r="O6" i="1"/>
  <c r="O7" i="1"/>
  <c r="O8" i="1"/>
  <c r="O9" i="1"/>
  <c r="C19" i="1"/>
  <c r="D19" i="1"/>
  <c r="E19" i="1"/>
  <c r="D20" i="1"/>
  <c r="E20" i="1"/>
</calcChain>
</file>

<file path=xl/sharedStrings.xml><?xml version="1.0" encoding="utf-8"?>
<sst xmlns="http://schemas.openxmlformats.org/spreadsheetml/2006/main" count="352" uniqueCount="187">
  <si>
    <t>Linear regression (eGFR), additive genetic model</t>
  </si>
  <si>
    <t>plink</t>
  </si>
  <si>
    <t>NA</t>
  </si>
  <si>
    <t xml:space="preserve">SNP call rate &lt;0.95, MAF&lt;1%, HWE p&lt;0.0001, gender inconsistency; close relatedness or non European ancestry </t>
  </si>
  <si>
    <t>GenomeStudio Gen Call</t>
  </si>
  <si>
    <t>Illumina HumanExome-12v1</t>
  </si>
  <si>
    <t>Copenhagen, Denmark</t>
  </si>
  <si>
    <t>ADDITION</t>
  </si>
  <si>
    <t>Vejle Biobank</t>
  </si>
  <si>
    <t>Inter99</t>
  </si>
  <si>
    <t xml:space="preserve">PLINK </t>
  </si>
  <si>
    <t>&lt;0.95</t>
  </si>
  <si>
    <t xml:space="preserve">During the quality control procedures (QC) we removed individuals having a call rate of &lt;0.95, an inbreeding coefficient of &gt; 3 SD away from mean, discordance between inferred and reported gender, duplicate samples, unexpected high proportion of IBD sharing, first and second degree relatives or deviating from the common population structure in the MDCS-CC (exceeding 8 sigma on first two principal components). Single nucleotide polymorphisms (SNPs) were filtered out if they were monomorphic or had a call rate of &lt;0.95, an extreme deviation from HWE (P &lt;1x10-07), were missing in either cases or controls (P &lt;1x10-07 and MAF &gt; 0.01) or plate assignment (P &lt;1x10-08 and MAF &gt; 0.01). </t>
  </si>
  <si>
    <t xml:space="preserve">Autocall </t>
  </si>
  <si>
    <t>Illumina HumanOmniExpress BeadChip v. 1</t>
  </si>
  <si>
    <t>Broad Institute, Cambridge, MA USA</t>
  </si>
  <si>
    <t>MDC</t>
  </si>
  <si>
    <t>4/0</t>
  </si>
  <si>
    <t>logistic regression, additive model</t>
  </si>
  <si>
    <t>rs72809865: 234/3530 (0.93)
rs11622435: 234/3530 (0.93)
rs7562121: 226/3530 (0.94)
rs61277444: 54/5804 (0.99)</t>
  </si>
  <si>
    <t>SNP call rate &lt;0.9, MAF&lt;5%, HWE p&lt;0.05</t>
  </si>
  <si>
    <t>TaqMan</t>
  </si>
  <si>
    <t>Folkhälsan Research Center</t>
  </si>
  <si>
    <t>Finnish Diabetic Nephropathy Study</t>
  </si>
  <si>
    <t>FinnDiane replication</t>
  </si>
  <si>
    <t>133 [16/117]</t>
  </si>
  <si>
    <t>SNPtest: --score --frequentist</t>
  </si>
  <si>
    <t>SNPtest</t>
  </si>
  <si>
    <t>1000G P1</t>
  </si>
  <si>
    <t>IMPUTEv2</t>
  </si>
  <si>
    <t>1,00E-08</t>
  </si>
  <si>
    <t>99 %</t>
  </si>
  <si>
    <t>3-stage SNP call rate filter: minimum call rate &lt;95%, 97% for MAF 5-10%, 99% for MAF 1-5%;  MAF&lt;1%; HWE p&lt;10-8</t>
  </si>
  <si>
    <t>GenomeStudio</t>
  </si>
  <si>
    <t>Illumina Omni-1 Quad</t>
  </si>
  <si>
    <t>Broad Institute</t>
  </si>
  <si>
    <t>Joslin</t>
  </si>
  <si>
    <t>logistic regresion, expected, frequentist, additive model</t>
  </si>
  <si>
    <t>SNPTEST</t>
  </si>
  <si>
    <t>1000 genomes, phase 1, version 3 and build 19</t>
  </si>
  <si>
    <t>IMPUTE(v2.3)</t>
  </si>
  <si>
    <t>pre-imputation QC threshold 0.000000001</t>
  </si>
  <si>
    <t xml:space="preserve">Excluded autosomal SNPs showing significant association with sex (P &lt;10-8) or deviating from the Hardy-Weinberg equilibrium (P &lt; 10-9). Removed SNPs from two regions known to have strong linkage disequilibrium (major histocompatibility complex, the polymorphic chromosome 8 inversion) and then selected independent SNPs, required to have r2 &lt;0.2 over a shifting window of 500 kb, yielding ~98 K SNPs. </t>
  </si>
  <si>
    <t>Illumina Human1M</t>
  </si>
  <si>
    <t>Illumina (San Diego, CA)</t>
  </si>
  <si>
    <t>Diabetes Control and Complications Trial/Epidemiology of Diabetes Interventions and Complications</t>
  </si>
  <si>
    <t>DCCT/EDIC</t>
  </si>
  <si>
    <t>131 SNPs for replication</t>
  </si>
  <si>
    <t>Age+Gender+DiabetesDuration+ PCs+Study</t>
  </si>
  <si>
    <t>MaCH/R</t>
  </si>
  <si>
    <t>1000G (June 2011)</t>
  </si>
  <si>
    <t>MaCH</t>
  </si>
  <si>
    <t>Sample call rate &lt; 97%; SNP call rate &lt; 99%; HWE p &lt; 10-5; MAF&lt;1%; phenotypic &amp; genetic gender inconsistency; close relatedness or non European ancestry</t>
  </si>
  <si>
    <t>Illumina Omni1</t>
  </si>
  <si>
    <t>French Danish effort</t>
  </si>
  <si>
    <t>Logistic regression, additive model (on the log OR scale)</t>
  </si>
  <si>
    <t>PLINK</t>
  </si>
  <si>
    <t>Impute2</t>
  </si>
  <si>
    <t>SNP call rate &lt;90%, MAF&lt;1%, HWE p&lt;10-8, missingness by haplotype (p&lt;10-8), missingness by phenotype (p&lt;10-8), evidence of plate differences (p&lt;10-8). Sample call rate &lt;95%, extremely high/low heterozygosity (&gt;4 sd. from mean), first degree relatives, Admixture (visual evaluation),</t>
  </si>
  <si>
    <t>Birdseed algorithm</t>
  </si>
  <si>
    <t>Affymetrix 500K</t>
  </si>
  <si>
    <t>Broad Instiutte</t>
  </si>
  <si>
    <t>Genetics of Kidneys in Diabetes US Study [GoKinD US]</t>
  </si>
  <si>
    <t>GoKinD US</t>
  </si>
  <si>
    <t>Illumina Omni1-Quad array</t>
  </si>
  <si>
    <t>All Ireland Warren 3 Genetics of Kidneys in Diabetes UK Collection [UK-ROI]</t>
  </si>
  <si>
    <t>UK-ROI</t>
  </si>
  <si>
    <t>7271546snps&amp;indels for Chinese; 7653512snps&amp;indels for Indian;7667583snps&amp;indels for Malay with impute info&gt;0.8 and MAF&gt;0.01.</t>
  </si>
  <si>
    <t>Logistic regression, additive model</t>
  </si>
  <si>
    <t>1000G Phase3</t>
  </si>
  <si>
    <t>SNP: MAF &lt;1%, call rate &lt;95%; HWE &lt;1E-06;  Samples: call rate &lt;95%, extremely high heterozygosity, gender discordant samples,first and second degree relatives, PCA outliers(visually)</t>
  </si>
  <si>
    <t>Illumina Omni Express</t>
  </si>
  <si>
    <t>Genome Institute of Singapore</t>
  </si>
  <si>
    <t>Singapore Study of Macro-angiopathy and Micro-vascular Reactivity in Type 2 Diabetes (SMART2D)</t>
  </si>
  <si>
    <t>SMART2D</t>
  </si>
  <si>
    <t>1,257,031/8,028,021</t>
  </si>
  <si>
    <t>epacts --test q.lm ( Linear Wald Test for Quantitive Traits)
epacts --test b.firth (Firth Bias-Corrected Logistic Likelihood Ratio Test for Binary Outcomes)</t>
  </si>
  <si>
    <t>epacts</t>
  </si>
  <si>
    <t>1000G Phase 3 v5</t>
  </si>
  <si>
    <t>minimac 3</t>
  </si>
  <si>
    <t>99% for MAF &lt;5%;
95% for MAF &gt;=5%</t>
  </si>
  <si>
    <t>SNP: MAF &lt;5% &amp; call rate &lt;99%; MAF &gt;=5% &amp; call rate &lt;95%; MAF &lt;1%; HWE &lt;1E-04;  evidence of plate differences (p&lt;1e-5). Samples: call rate &lt;97%, extremely high heterozygosity, discordant with previous genotyping, ethnic admixture (visual inspection), first and second degree relatives.</t>
  </si>
  <si>
    <t xml:space="preserve"> Illumina Omni 2.5+ exome array</t>
  </si>
  <si>
    <t>Illumina Inc. </t>
  </si>
  <si>
    <t>Hong Kong Diabetes Registry</t>
  </si>
  <si>
    <t>HKDR</t>
  </si>
  <si>
    <t>46 SNPs for eGFR / 172 SNPs for CKD</t>
  </si>
  <si>
    <t>EMMAX for eGFR, Firth for CKD</t>
  </si>
  <si>
    <t>EPACTS</t>
  </si>
  <si>
    <t>1000G Phase 1 mixed panel</t>
  </si>
  <si>
    <t>MACH</t>
  </si>
  <si>
    <t>SNP call rate &lt;95%, HWE p&lt;10-6, excess heterozygosity, discordant ethnic membership, gender discrepancies, first degree cryptic relatedness</t>
  </si>
  <si>
    <t>Illumina Human 1Mv3 SNP array</t>
  </si>
  <si>
    <t>Singapore Diabetic Cohort 2</t>
  </si>
  <si>
    <t>SDCS-2</t>
  </si>
  <si>
    <t>Illumina Human 610K SNP array</t>
  </si>
  <si>
    <t>Singapore Diabetic Cohort 1</t>
  </si>
  <si>
    <t>SDCS-1</t>
  </si>
  <si>
    <t>499,569-507,507/5,893,968 (RSQ≥0.7)</t>
  </si>
  <si>
    <t xml:space="preserve">Logistic regression, additive model </t>
  </si>
  <si>
    <t>mach2dat</t>
  </si>
  <si>
    <t>1000Genomes P1 (Mar 2012, JPT+CHS+CHB) n=275</t>
  </si>
  <si>
    <t>MACH, minimac</t>
  </si>
  <si>
    <t>≥99%</t>
  </si>
  <si>
    <t>≥98%</t>
  </si>
  <si>
    <t>SNP call rate &lt;99%, MAF&lt;1%, HWE p&lt;10-6, Admixture (Japanese Hondo cluster defined by PCA)</t>
  </si>
  <si>
    <t>GenCall software (GenomeStudio)</t>
  </si>
  <si>
    <t>RIKEN</t>
  </si>
  <si>
    <t>BioBank Japan 2</t>
  </si>
  <si>
    <t>625,941-629,682/6,000,198 (RSQ≥0.7)</t>
  </si>
  <si>
    <t>Human Omni Express Exome</t>
  </si>
  <si>
    <t>BioBank Japan 3</t>
  </si>
  <si>
    <t>Riken</t>
  </si>
  <si>
    <t>Logistic/linear regression, additive model (on the log OR scale)</t>
  </si>
  <si>
    <t>SNP call rate &lt; 90%, MAF &lt; 1%, dHWE p &lt; 0.05. Samples: Call rate &lt; 90%</t>
  </si>
  <si>
    <t>Unknown</t>
  </si>
  <si>
    <t>Diagnostic Optimization and Treatment of diabetes and its complications in the Chernihiv region</t>
  </si>
  <si>
    <t>Dolce</t>
  </si>
  <si>
    <t>DIREVA</t>
  </si>
  <si>
    <t>DeCode</t>
  </si>
  <si>
    <t>HapMap II</t>
  </si>
  <si>
    <t>SNP call rate &lt; 95%, MAF &lt; 1%, dHWE p &lt; 1e-06. Samples: Affymetrix QC call rate &lt; 95%, ethnic admixture (visual inspection)</t>
  </si>
  <si>
    <t>Illumina CNV370</t>
  </si>
  <si>
    <t>Joslin Kidney Study on the Genetics of Diabetic Nephropathy</t>
  </si>
  <si>
    <t>SNP call rate &lt; 98%, MAF &lt; 1%, dHWE p &lt; 1e-04. Sample call rate &lt; 95%, ethnic admixture (visual inspection)</t>
  </si>
  <si>
    <t>Birdseed v. 2</t>
  </si>
  <si>
    <t>Affymetrix 6.0</t>
  </si>
  <si>
    <t>LURIC Study nonprofit LLC, Heidelberg</t>
  </si>
  <si>
    <t>Ludwigshafen Risk and Cardiovascular Health Study</t>
  </si>
  <si>
    <t>LURIC discovery</t>
  </si>
  <si>
    <t>SNP call rate &lt; 95%, MAF &lt; 1%, dHWE p &lt; 1e-06. Samples: Call rate &lt; 90%, ethnic admixture (visual inspection)</t>
  </si>
  <si>
    <t>Die Deutsche Diabetes Dialyse Studie (The German Diabetes Dialysis Study)</t>
  </si>
  <si>
    <t>4D discovery</t>
  </si>
  <si>
    <t>SNP call rate &lt; 98%, MAF &lt; 1%, dHWE p &lt; 1e-06. Samples: Affymetrix QC call rate &lt; 95%, extremely high heterozygosity, discordant with previous genotyping, ethnic admixture (non-European admixture &gt; 20%)</t>
  </si>
  <si>
    <t>Birdseed v. 2/Affymetrix Genotyping Console</t>
  </si>
  <si>
    <t>Affymetrix Commercial Service/Translational Genomics Research Institute</t>
  </si>
  <si>
    <t>Family Investigation of Nephropathy and Diabetes</t>
  </si>
  <si>
    <t>FIND GWAS discovery/HapMap II</t>
  </si>
  <si>
    <t>1000 Genomes, Phase 1 v. 3 (March 2012)</t>
  </si>
  <si>
    <t>IMPUTE2</t>
  </si>
  <si>
    <t>FIND GWAS/1000 Genomes</t>
  </si>
  <si>
    <t>Replication</t>
  </si>
  <si>
    <t>SNPtest, EMMAX</t>
  </si>
  <si>
    <t xml:space="preserve">SNP call rate &lt;95%, MAF&lt;1%, HWE p&lt;10-6, evidence of plate differences (p&lt;1e-7). Sample call rate &lt;95%, extremely high/low heterozygosity (&gt;3 sd. from mean), Admixture (PC1 or PC2 &gt; 6 sd. away from mean + visual evaluation), </t>
  </si>
  <si>
    <t>Illumina Omniexpress</t>
  </si>
  <si>
    <t>Lund University</t>
  </si>
  <si>
    <t>Genetics of Diabetes Audit Research Tayside Scotland</t>
  </si>
  <si>
    <t>GoDARTS2</t>
  </si>
  <si>
    <t>CHIAMO</t>
  </si>
  <si>
    <t>Affymetrix 6.0 SNP genotyping array</t>
  </si>
  <si>
    <t>Oxford University</t>
  </si>
  <si>
    <t>GoDARTS 1</t>
  </si>
  <si>
    <t>Illumina Omni-express</t>
  </si>
  <si>
    <t>STENO</t>
  </si>
  <si>
    <t>Bergamo Nephrologic Diabetes Complications Trial phase A and B</t>
  </si>
  <si>
    <t>BENEDICT study phase A and B</t>
  </si>
  <si>
    <t>Scannia Diabetes Registry</t>
  </si>
  <si>
    <t>SDR</t>
  </si>
  <si>
    <t>Cambridge</t>
  </si>
  <si>
    <t>549,530/9,343,778</t>
  </si>
  <si>
    <t>1000Genomes (Mar 2012)</t>
  </si>
  <si>
    <t xml:space="preserve">SNP call rate &lt;95%, MAF&lt;1%, HWE p&lt;10-7, missingness by haplotype (p&lt;10-8), missingness by phenotype (p&lt;1e-8), evidence of plate differences (p&lt;1e-7). Sample call rate &lt;95%, extremely high/low heterozygosity (&gt;4 sd. from mean), first degree relatives, Admixture (PC1 or PC2 &gt; 6 sd. away from mean + visual evaluation), </t>
  </si>
  <si>
    <t>Human 610Quad</t>
  </si>
  <si>
    <t>FIMM</t>
  </si>
  <si>
    <t>FinnDiane</t>
  </si>
  <si>
    <t>EURODIAB Family Study (a substudy of the EURODIAB PCS)</t>
  </si>
  <si>
    <t>Eurodiab</t>
  </si>
  <si>
    <t>Total SNPs included in analysis  [genotyped/imputed]</t>
  </si>
  <si>
    <t>Analysis model</t>
  </si>
  <si>
    <t>Analysis software</t>
  </si>
  <si>
    <t>Reference panel</t>
  </si>
  <si>
    <t>Imputation software</t>
  </si>
  <si>
    <t>HWE</t>
  </si>
  <si>
    <t>SNP call rate</t>
  </si>
  <si>
    <t>Sample call rate</t>
  </si>
  <si>
    <t>Pre-Imputation QC - Exclusion criteria</t>
  </si>
  <si>
    <t>Calling algorithm</t>
  </si>
  <si>
    <t>Genotyping array</t>
  </si>
  <si>
    <t>Genotyping centre</t>
  </si>
  <si>
    <t>Full study name</t>
  </si>
  <si>
    <t>Cohort</t>
  </si>
  <si>
    <t>Diabetes</t>
  </si>
  <si>
    <t>Genotyping characteristics</t>
  </si>
  <si>
    <t>Discovery</t>
  </si>
  <si>
    <r>
      <rPr>
        <b/>
        <sz val="10"/>
        <color rgb="FF000000"/>
        <rFont val="Calibri"/>
        <family val="2"/>
        <scheme val="minor"/>
      </rPr>
      <t>M</t>
    </r>
    <r>
      <rPr>
        <sz val="10"/>
        <color rgb="FF000000"/>
        <rFont val="Calibri"/>
        <family val="2"/>
        <scheme val="minor"/>
      </rPr>
      <t xml:space="preserve">almo </t>
    </r>
    <r>
      <rPr>
        <b/>
        <sz val="10"/>
        <color rgb="FF000000"/>
        <rFont val="Calibri"/>
        <family val="2"/>
        <scheme val="minor"/>
      </rPr>
      <t>D</t>
    </r>
    <r>
      <rPr>
        <sz val="10"/>
        <color rgb="FF000000"/>
        <rFont val="Calibri"/>
        <family val="2"/>
        <scheme val="minor"/>
      </rPr>
      <t xml:space="preserve">iet and </t>
    </r>
    <r>
      <rPr>
        <b/>
        <sz val="10"/>
        <color rgb="FF000000"/>
        <rFont val="Calibri"/>
        <family val="2"/>
        <scheme val="minor"/>
      </rPr>
      <t>C</t>
    </r>
    <r>
      <rPr>
        <sz val="10"/>
        <color rgb="FF000000"/>
        <rFont val="Calibri"/>
        <family val="2"/>
        <scheme val="minor"/>
      </rPr>
      <t>ancer Study</t>
    </r>
  </si>
  <si>
    <r>
      <t>A</t>
    </r>
    <r>
      <rPr>
        <sz val="10"/>
        <color rgb="FF000000"/>
        <rFont val="Calibri"/>
        <family val="2"/>
        <scheme val="minor"/>
      </rPr>
      <t>nglo-</t>
    </r>
    <r>
      <rPr>
        <u/>
        <sz val="10"/>
        <color rgb="FF000000"/>
        <rFont val="Calibri"/>
        <family val="2"/>
        <scheme val="minor"/>
      </rPr>
      <t>D</t>
    </r>
    <r>
      <rPr>
        <sz val="10"/>
        <color rgb="FF000000"/>
        <rFont val="Calibri"/>
        <family val="2"/>
        <scheme val="minor"/>
      </rPr>
      <t>anish-</t>
    </r>
    <r>
      <rPr>
        <u/>
        <sz val="10"/>
        <color rgb="FF000000"/>
        <rFont val="Calibri"/>
        <family val="2"/>
        <scheme val="minor"/>
      </rPr>
      <t>D</t>
    </r>
    <r>
      <rPr>
        <sz val="10"/>
        <color rgb="FF000000"/>
        <rFont val="Calibri"/>
        <family val="2"/>
        <scheme val="minor"/>
      </rPr>
      <t xml:space="preserve">utch study of </t>
    </r>
    <r>
      <rPr>
        <u/>
        <sz val="10"/>
        <color rgb="FF000000"/>
        <rFont val="Calibri"/>
        <family val="2"/>
        <scheme val="minor"/>
      </rPr>
      <t>I</t>
    </r>
    <r>
      <rPr>
        <sz val="10"/>
        <color rgb="FF000000"/>
        <rFont val="Calibri"/>
        <family val="2"/>
        <scheme val="minor"/>
      </rPr>
      <t xml:space="preserve">ntensive </t>
    </r>
    <r>
      <rPr>
        <u/>
        <sz val="10"/>
        <color rgb="FF000000"/>
        <rFont val="Calibri"/>
        <family val="2"/>
        <scheme val="minor"/>
      </rPr>
      <t>T</t>
    </r>
    <r>
      <rPr>
        <sz val="10"/>
        <color rgb="FF000000"/>
        <rFont val="Calibri"/>
        <family val="2"/>
        <scheme val="minor"/>
      </rPr>
      <t xml:space="preserve">reatment </t>
    </r>
    <r>
      <rPr>
        <u/>
        <sz val="10"/>
        <color rgb="FF000000"/>
        <rFont val="Calibri"/>
        <family val="2"/>
        <scheme val="minor"/>
      </rPr>
      <t>I</t>
    </r>
    <r>
      <rPr>
        <sz val="10"/>
        <color rgb="FF000000"/>
        <rFont val="Calibri"/>
        <family val="2"/>
        <scheme val="minor"/>
      </rPr>
      <t xml:space="preserve">n </t>
    </r>
    <r>
      <rPr>
        <u/>
        <sz val="10"/>
        <color rgb="FF000000"/>
        <rFont val="Calibri"/>
        <family val="2"/>
        <scheme val="minor"/>
      </rPr>
      <t>P</t>
    </r>
    <r>
      <rPr>
        <sz val="10"/>
        <color rgb="FF000000"/>
        <rFont val="Calibri"/>
        <family val="2"/>
        <scheme val="minor"/>
      </rPr>
      <t>eOple with scree</t>
    </r>
    <r>
      <rPr>
        <u/>
        <sz val="10"/>
        <color rgb="FF000000"/>
        <rFont val="Calibri"/>
        <family val="2"/>
        <scheme val="minor"/>
      </rPr>
      <t>N</t>
    </r>
    <r>
      <rPr>
        <sz val="10"/>
        <color rgb="FF000000"/>
        <rFont val="Calibri"/>
        <family val="2"/>
        <scheme val="minor"/>
      </rPr>
      <t xml:space="preserve"> detected diabetes in primary care</t>
    </r>
  </si>
  <si>
    <r>
      <t>&lt;1x10</t>
    </r>
    <r>
      <rPr>
        <vertAlign val="superscript"/>
        <sz val="10"/>
        <color theme="1"/>
        <rFont val="Calibri"/>
        <family val="2"/>
        <scheme val="minor"/>
      </rPr>
      <t>-07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</si>
</sst>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0"/>
      <color rgb="FF000000"/>
      <name val="Arial"/>
      <family val="2"/>
    </font>
    <font>
      <sz val="10"/>
      <color rgb="FF000000"/>
      <name val="Calibri Light"/>
      <family val="2"/>
    </font>
    <font>
      <sz val="10"/>
      <name val="Calibri"/>
      <family val="2"/>
      <scheme val="minor"/>
    </font>
    <font>
      <sz val="10"/>
      <color rgb="FF000000"/>
      <name val="Calibri"/>
      <family val="2"/>
      <scheme val="minor"/>
    </font>
    <font>
      <b/>
      <sz val="10"/>
      <color rgb="FF000000"/>
      <name val="Calibri"/>
      <family val="2"/>
      <scheme val="minor"/>
    </font>
    <font>
      <u/>
      <sz val="10"/>
      <color rgb="FF000000"/>
      <name val="Calibri"/>
      <family val="2"/>
      <scheme val="minor"/>
    </font>
    <font>
      <sz val="10"/>
      <color rgb="FF222222"/>
      <name val="Calibri"/>
      <family val="2"/>
      <scheme val="minor"/>
    </font>
    <font>
      <sz val="10"/>
      <color theme="1"/>
      <name val="Calibri"/>
      <family val="2"/>
      <scheme val="minor"/>
    </font>
    <font>
      <vertAlign val="superscript"/>
      <sz val="10"/>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style="thin">
        <color rgb="FFD9D9D9"/>
      </top>
      <bottom style="thin">
        <color rgb="FFD9D9D9"/>
      </bottom>
      <diagonal/>
    </border>
  </borders>
  <cellStyleXfs count="2">
    <xf numFmtId="0" fontId="0" fillId="0" borderId="0"/>
    <xf numFmtId="0" fontId="1" fillId="0" borderId="0"/>
  </cellStyleXfs>
  <cellXfs count="35">
    <xf numFmtId="0" fontId="0" fillId="0" borderId="0" xfId="0"/>
    <xf numFmtId="0" fontId="2" fillId="0" borderId="0" xfId="1" applyFont="1" applyAlignment="1">
      <alignment horizontal="center" vertical="center"/>
    </xf>
    <xf numFmtId="0" fontId="2" fillId="2" borderId="0" xfId="1" applyFont="1" applyFill="1" applyAlignment="1">
      <alignment horizontal="center" vertical="center"/>
    </xf>
    <xf numFmtId="0" fontId="2" fillId="0" borderId="0" xfId="1" applyFont="1" applyAlignment="1">
      <alignment horizontal="center" vertical="center" wrapText="1"/>
    </xf>
    <xf numFmtId="3" fontId="3" fillId="0" borderId="0" xfId="1" applyNumberFormat="1" applyFont="1" applyFill="1" applyAlignment="1">
      <alignment horizontal="center" vertical="center"/>
    </xf>
    <xf numFmtId="0" fontId="3" fillId="0" borderId="0" xfId="1" applyFont="1" applyFill="1" applyAlignment="1">
      <alignment horizontal="center" vertical="center"/>
    </xf>
    <xf numFmtId="0" fontId="4" fillId="0" borderId="0" xfId="1" applyFont="1" applyFill="1" applyBorder="1" applyAlignment="1">
      <alignment horizontal="center" vertical="center"/>
    </xf>
    <xf numFmtId="0" fontId="4" fillId="0" borderId="0" xfId="1" applyFont="1" applyFill="1" applyAlignment="1">
      <alignment horizontal="center" vertical="center"/>
    </xf>
    <xf numFmtId="0" fontId="3" fillId="0" borderId="0" xfId="1" applyFont="1" applyFill="1" applyAlignment="1">
      <alignment horizontal="center" vertical="center" wrapText="1"/>
    </xf>
    <xf numFmtId="9" fontId="4" fillId="0" borderId="0" xfId="1" applyNumberFormat="1" applyFont="1" applyFill="1" applyAlignment="1">
      <alignment horizontal="center" vertical="center"/>
    </xf>
    <xf numFmtId="11" fontId="3" fillId="0" borderId="0" xfId="1" applyNumberFormat="1" applyFont="1" applyFill="1" applyAlignment="1">
      <alignment horizontal="center" vertical="center"/>
    </xf>
    <xf numFmtId="9" fontId="4" fillId="0" borderId="0" xfId="1" applyNumberFormat="1" applyFont="1" applyFill="1" applyAlignment="1">
      <alignment horizontal="center" vertical="center" wrapText="1"/>
    </xf>
    <xf numFmtId="0" fontId="4" fillId="0" borderId="0" xfId="1" applyFont="1" applyFill="1" applyAlignment="1">
      <alignment horizontal="center" vertical="center" wrapText="1"/>
    </xf>
    <xf numFmtId="0" fontId="6" fillId="0" borderId="0" xfId="1" applyFont="1" applyFill="1" applyAlignment="1">
      <alignment horizontal="center" vertical="center"/>
    </xf>
    <xf numFmtId="0" fontId="5" fillId="0" borderId="0" xfId="1" applyFont="1" applyFill="1" applyBorder="1" applyAlignment="1">
      <alignment horizontal="center" vertical="center"/>
    </xf>
    <xf numFmtId="0" fontId="5" fillId="0" borderId="0"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0" xfId="1" applyFont="1" applyFill="1" applyBorder="1" applyAlignment="1">
      <alignment horizontal="center" vertical="center" wrapText="1"/>
    </xf>
    <xf numFmtId="9" fontId="4" fillId="0" borderId="0" xfId="1" applyNumberFormat="1" applyFont="1" applyFill="1" applyBorder="1" applyAlignment="1">
      <alignment horizontal="center" vertical="center"/>
    </xf>
    <xf numFmtId="11" fontId="4" fillId="0" borderId="0" xfId="1" applyNumberFormat="1" applyFont="1" applyFill="1" applyBorder="1" applyAlignment="1">
      <alignment horizontal="center" vertical="center"/>
    </xf>
    <xf numFmtId="10" fontId="4" fillId="0" borderId="0" xfId="1" applyNumberFormat="1" applyFont="1" applyFill="1" applyBorder="1" applyAlignment="1">
      <alignment horizontal="center" vertical="center"/>
    </xf>
    <xf numFmtId="3" fontId="4" fillId="0" borderId="0" xfId="1" applyNumberFormat="1" applyFont="1" applyFill="1" applyBorder="1" applyAlignment="1">
      <alignment horizontal="center" vertical="center" wrapText="1"/>
    </xf>
    <xf numFmtId="9" fontId="3" fillId="0" borderId="0" xfId="1" applyNumberFormat="1" applyFont="1" applyFill="1" applyAlignment="1">
      <alignment horizontal="center" vertical="center"/>
    </xf>
    <xf numFmtId="0" fontId="7" fillId="0" borderId="0" xfId="1" applyFont="1" applyFill="1" applyAlignment="1">
      <alignment horizontal="center" vertical="center"/>
    </xf>
    <xf numFmtId="0" fontId="4" fillId="0" borderId="0" xfId="1" applyFont="1" applyFill="1" applyBorder="1" applyAlignment="1">
      <alignment vertical="top" wrapText="1"/>
    </xf>
    <xf numFmtId="0" fontId="4" fillId="0" borderId="1" xfId="1" applyFont="1" applyFill="1" applyBorder="1" applyAlignment="1">
      <alignment vertical="top" wrapText="1"/>
    </xf>
    <xf numFmtId="0" fontId="4" fillId="0" borderId="0" xfId="0" applyFont="1" applyFill="1" applyBorder="1"/>
    <xf numFmtId="0" fontId="4" fillId="0" borderId="0" xfId="0" applyFont="1" applyFill="1" applyBorder="1" applyAlignment="1">
      <alignment wrapText="1"/>
    </xf>
    <xf numFmtId="11" fontId="4" fillId="0" borderId="0" xfId="0" applyNumberFormat="1" applyFont="1" applyFill="1" applyBorder="1" applyAlignment="1"/>
    <xf numFmtId="0" fontId="4" fillId="0" borderId="0" xfId="0" applyFont="1" applyFill="1" applyAlignment="1">
      <alignment horizontal="left" vertical="center" readingOrder="1"/>
    </xf>
    <xf numFmtId="0" fontId="4" fillId="0" borderId="0" xfId="0" applyFont="1" applyFill="1" applyBorder="1" applyAlignment="1">
      <alignment horizontal="center"/>
    </xf>
    <xf numFmtId="0" fontId="8" fillId="0" borderId="0" xfId="1" applyFont="1" applyFill="1" applyAlignment="1">
      <alignment horizontal="center" vertical="center" wrapText="1"/>
    </xf>
    <xf numFmtId="0" fontId="5" fillId="0" borderId="0"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0" xfId="1" applyFont="1" applyFill="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vanzuy\AppData\Local\Microsoft\Windows\Temporary%20Internet%20Files\Content.Outlook\9HRAHOBE\SUMMITDKDinDiabetes_Tables_NatComms.v5_E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Table1"/>
      <sheetName val="SuppTable2"/>
      <sheetName val="SuppTable5"/>
      <sheetName val="SuppTable8"/>
    </sheetNames>
    <sheetDataSet>
      <sheetData sheetId="0" refreshError="1">
        <row r="5">
          <cell r="O5" t="str">
            <v>663,596/7,834,110</v>
          </cell>
        </row>
        <row r="6">
          <cell r="O6" t="str">
            <v>664,643/7,198,714</v>
          </cell>
        </row>
        <row r="7">
          <cell r="O7" t="str">
            <v>682,605/8,482,854</v>
          </cell>
        </row>
        <row r="8">
          <cell r="O8" t="str">
            <v>650,965/6,558,257</v>
          </cell>
        </row>
        <row r="9">
          <cell r="O9" t="str">
            <v>649,337/6,191,454</v>
          </cell>
        </row>
        <row r="19">
          <cell r="D19" t="str">
            <v>Lund University</v>
          </cell>
          <cell r="E19" t="str">
            <v>Sequenome iPlex</v>
          </cell>
        </row>
        <row r="20">
          <cell r="D20" t="str">
            <v>Lund University</v>
          </cell>
          <cell r="E20" t="str">
            <v>Sequenome iPlex</v>
          </cell>
        </row>
      </sheetData>
      <sheetData sheetId="1" refreshError="1">
        <row r="19">
          <cell r="B19" t="str">
            <v>DIREVA</v>
          </cell>
          <cell r="C19" t="str">
            <v>Diabetes register Vasa</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tabSelected="1" topLeftCell="D1" workbookViewId="0">
      <pane ySplit="1" topLeftCell="A2" activePane="bottomLeft" state="frozen"/>
      <selection pane="bottomLeft" activeCell="G5" sqref="G5"/>
    </sheetView>
  </sheetViews>
  <sheetFormatPr defaultColWidth="14.42578125" defaultRowHeight="15.75" customHeight="1" x14ac:dyDescent="0.25"/>
  <cols>
    <col min="1" max="1" width="8.7109375" style="1" customWidth="1"/>
    <col min="2" max="2" width="32.42578125" style="1" bestFit="1" customWidth="1"/>
    <col min="3" max="3" width="92.140625" style="1" bestFit="1" customWidth="1"/>
    <col min="4" max="4" width="17.85546875" style="1" customWidth="1"/>
    <col min="5" max="5" width="30.42578125" style="1" customWidth="1"/>
    <col min="6" max="6" width="16.140625" style="1" customWidth="1"/>
    <col min="7" max="7" width="35" style="3" customWidth="1"/>
    <col min="8" max="8" width="14.28515625" style="1" customWidth="1"/>
    <col min="9" max="9" width="11.42578125" style="1" customWidth="1"/>
    <col min="10" max="10" width="9.42578125" style="1" bestFit="1" customWidth="1"/>
    <col min="11" max="11" width="18.140625" style="1" customWidth="1"/>
    <col min="12" max="12" width="22.28515625" style="1" customWidth="1"/>
    <col min="13" max="13" width="8.7109375" style="1" customWidth="1"/>
    <col min="14" max="14" width="55" style="1" bestFit="1" customWidth="1"/>
    <col min="15" max="15" width="39.140625" style="1" bestFit="1" customWidth="1"/>
    <col min="16" max="16" width="8.7109375" style="2" customWidth="1"/>
    <col min="17" max="16384" width="14.42578125" style="1"/>
  </cols>
  <sheetData>
    <row r="1" spans="1:16" ht="16.5" customHeight="1" x14ac:dyDescent="0.25">
      <c r="A1" s="14" t="s">
        <v>183</v>
      </c>
      <c r="B1" s="14"/>
      <c r="C1" s="15"/>
      <c r="D1" s="32" t="s">
        <v>182</v>
      </c>
      <c r="E1" s="33"/>
      <c r="F1" s="33"/>
      <c r="G1" s="33"/>
      <c r="H1" s="33"/>
      <c r="I1" s="33"/>
      <c r="J1" s="33"/>
      <c r="K1" s="33"/>
      <c r="L1" s="33"/>
      <c r="M1" s="33"/>
      <c r="N1" s="33"/>
      <c r="O1" s="33"/>
      <c r="P1" s="33"/>
    </row>
    <row r="2" spans="1:16" ht="42" customHeight="1" x14ac:dyDescent="0.25">
      <c r="A2" s="14" t="s">
        <v>181</v>
      </c>
      <c r="B2" s="14" t="s">
        <v>180</v>
      </c>
      <c r="C2" s="15" t="s">
        <v>179</v>
      </c>
      <c r="D2" s="14" t="s">
        <v>178</v>
      </c>
      <c r="E2" s="14" t="s">
        <v>177</v>
      </c>
      <c r="F2" s="14" t="s">
        <v>176</v>
      </c>
      <c r="G2" s="15" t="s">
        <v>175</v>
      </c>
      <c r="H2" s="14" t="s">
        <v>174</v>
      </c>
      <c r="I2" s="14" t="s">
        <v>173</v>
      </c>
      <c r="J2" s="14" t="s">
        <v>172</v>
      </c>
      <c r="K2" s="14" t="s">
        <v>171</v>
      </c>
      <c r="L2" s="14" t="s">
        <v>170</v>
      </c>
      <c r="M2" s="14" t="s">
        <v>169</v>
      </c>
      <c r="N2" s="14" t="s">
        <v>168</v>
      </c>
      <c r="O2" s="15" t="s">
        <v>167</v>
      </c>
      <c r="P2" s="14"/>
    </row>
    <row r="3" spans="1:16" ht="76.5" x14ac:dyDescent="0.25">
      <c r="A3" s="6">
        <v>1</v>
      </c>
      <c r="B3" s="6" t="s">
        <v>166</v>
      </c>
      <c r="C3" s="16" t="s">
        <v>165</v>
      </c>
      <c r="D3" s="6" t="s">
        <v>145</v>
      </c>
      <c r="E3" s="6" t="s">
        <v>152</v>
      </c>
      <c r="F3" s="6" t="s">
        <v>33</v>
      </c>
      <c r="G3" s="17" t="s">
        <v>143</v>
      </c>
      <c r="H3" s="18">
        <v>0.99</v>
      </c>
      <c r="I3" s="18">
        <v>0.99</v>
      </c>
      <c r="J3" s="19">
        <v>9.9999999999999995E-7</v>
      </c>
      <c r="K3" s="6" t="s">
        <v>29</v>
      </c>
      <c r="L3" s="6" t="s">
        <v>28</v>
      </c>
      <c r="M3" s="17" t="s">
        <v>142</v>
      </c>
      <c r="N3" s="17" t="s">
        <v>26</v>
      </c>
      <c r="O3" s="17"/>
      <c r="P3" s="6"/>
    </row>
    <row r="4" spans="1:16" ht="75" customHeight="1" x14ac:dyDescent="0.25">
      <c r="A4" s="6">
        <v>1</v>
      </c>
      <c r="B4" s="6" t="s">
        <v>164</v>
      </c>
      <c r="C4" s="17" t="s">
        <v>23</v>
      </c>
      <c r="D4" s="6" t="s">
        <v>163</v>
      </c>
      <c r="E4" s="6" t="s">
        <v>162</v>
      </c>
      <c r="F4" s="6" t="s">
        <v>33</v>
      </c>
      <c r="G4" s="17" t="s">
        <v>161</v>
      </c>
      <c r="H4" s="20">
        <v>0.998</v>
      </c>
      <c r="I4" s="20">
        <v>0.999</v>
      </c>
      <c r="J4" s="6"/>
      <c r="K4" s="6" t="s">
        <v>29</v>
      </c>
      <c r="L4" s="6" t="s">
        <v>160</v>
      </c>
      <c r="M4" s="17" t="s">
        <v>142</v>
      </c>
      <c r="N4" s="17" t="s">
        <v>26</v>
      </c>
      <c r="O4" s="17" t="s">
        <v>159</v>
      </c>
      <c r="P4" s="6"/>
    </row>
    <row r="5" spans="1:16" ht="76.5" x14ac:dyDescent="0.25">
      <c r="A5" s="6">
        <v>1</v>
      </c>
      <c r="B5" s="6" t="s">
        <v>158</v>
      </c>
      <c r="C5" s="17"/>
      <c r="D5" s="6" t="s">
        <v>145</v>
      </c>
      <c r="E5" s="6" t="s">
        <v>152</v>
      </c>
      <c r="F5" s="6" t="s">
        <v>33</v>
      </c>
      <c r="G5" s="17" t="s">
        <v>143</v>
      </c>
      <c r="H5" s="18">
        <v>0.99</v>
      </c>
      <c r="I5" s="18">
        <v>0.99</v>
      </c>
      <c r="J5" s="19">
        <v>9.9999999999999995E-7</v>
      </c>
      <c r="K5" s="6" t="s">
        <v>29</v>
      </c>
      <c r="L5" s="6" t="s">
        <v>28</v>
      </c>
      <c r="M5" s="17" t="s">
        <v>142</v>
      </c>
      <c r="N5" s="17" t="s">
        <v>26</v>
      </c>
      <c r="O5" s="21" t="str">
        <f>[1]SuppTable1!O5</f>
        <v>663,596/7,834,110</v>
      </c>
      <c r="P5" s="6"/>
    </row>
    <row r="6" spans="1:16" ht="76.5" x14ac:dyDescent="0.25">
      <c r="A6" s="6">
        <v>1</v>
      </c>
      <c r="B6" s="6" t="s">
        <v>157</v>
      </c>
      <c r="C6" s="17" t="s">
        <v>156</v>
      </c>
      <c r="D6" s="6" t="s">
        <v>145</v>
      </c>
      <c r="E6" s="6" t="s">
        <v>152</v>
      </c>
      <c r="F6" s="6" t="s">
        <v>33</v>
      </c>
      <c r="G6" s="17" t="s">
        <v>143</v>
      </c>
      <c r="H6" s="18">
        <v>0.99</v>
      </c>
      <c r="I6" s="18">
        <v>0.99</v>
      </c>
      <c r="J6" s="19">
        <v>9.9999999999999995E-7</v>
      </c>
      <c r="K6" s="6" t="s">
        <v>29</v>
      </c>
      <c r="L6" s="6" t="s">
        <v>28</v>
      </c>
      <c r="M6" s="17" t="s">
        <v>142</v>
      </c>
      <c r="N6" s="17" t="s">
        <v>26</v>
      </c>
      <c r="O6" s="21" t="str">
        <f>[1]SuppTable1!O6</f>
        <v>664,643/7,198,714</v>
      </c>
      <c r="P6" s="6"/>
    </row>
    <row r="7" spans="1:16" ht="76.5" x14ac:dyDescent="0.25">
      <c r="A7" s="6">
        <v>2</v>
      </c>
      <c r="B7" s="6" t="s">
        <v>157</v>
      </c>
      <c r="C7" s="17" t="s">
        <v>156</v>
      </c>
      <c r="D7" s="6" t="s">
        <v>145</v>
      </c>
      <c r="E7" s="6" t="s">
        <v>152</v>
      </c>
      <c r="F7" s="6" t="s">
        <v>33</v>
      </c>
      <c r="G7" s="17" t="s">
        <v>143</v>
      </c>
      <c r="H7" s="18">
        <v>0.99</v>
      </c>
      <c r="I7" s="18">
        <v>0.99</v>
      </c>
      <c r="J7" s="19">
        <v>9.9999999999999995E-7</v>
      </c>
      <c r="K7" s="6" t="s">
        <v>29</v>
      </c>
      <c r="L7" s="6" t="s">
        <v>28</v>
      </c>
      <c r="M7" s="17" t="s">
        <v>142</v>
      </c>
      <c r="N7" s="17" t="s">
        <v>26</v>
      </c>
      <c r="O7" s="21" t="str">
        <f>[1]SuppTable1!O7</f>
        <v>682,605/8,482,854</v>
      </c>
      <c r="P7" s="6"/>
    </row>
    <row r="8" spans="1:16" ht="76.5" x14ac:dyDescent="0.25">
      <c r="A8" s="6">
        <v>2</v>
      </c>
      <c r="B8" s="17" t="s">
        <v>155</v>
      </c>
      <c r="C8" s="16" t="s">
        <v>154</v>
      </c>
      <c r="D8" s="6" t="s">
        <v>145</v>
      </c>
      <c r="E8" s="6" t="s">
        <v>152</v>
      </c>
      <c r="F8" s="6" t="s">
        <v>33</v>
      </c>
      <c r="G8" s="17" t="s">
        <v>143</v>
      </c>
      <c r="H8" s="18">
        <v>0.99</v>
      </c>
      <c r="I8" s="18">
        <v>0.99</v>
      </c>
      <c r="J8" s="19">
        <v>9.9999999999999995E-7</v>
      </c>
      <c r="K8" s="6" t="s">
        <v>29</v>
      </c>
      <c r="L8" s="6" t="s">
        <v>28</v>
      </c>
      <c r="M8" s="17" t="s">
        <v>142</v>
      </c>
      <c r="N8" s="17" t="s">
        <v>26</v>
      </c>
      <c r="O8" s="21" t="str">
        <f>[1]SuppTable1!O8</f>
        <v>650,965/6,558,257</v>
      </c>
      <c r="P8" s="6"/>
    </row>
    <row r="9" spans="1:16" ht="76.5" x14ac:dyDescent="0.25">
      <c r="A9" s="6">
        <v>2</v>
      </c>
      <c r="B9" s="6" t="s">
        <v>153</v>
      </c>
      <c r="C9" s="17"/>
      <c r="D9" s="6" t="s">
        <v>145</v>
      </c>
      <c r="E9" s="6" t="s">
        <v>152</v>
      </c>
      <c r="F9" s="6" t="s">
        <v>33</v>
      </c>
      <c r="G9" s="17" t="s">
        <v>143</v>
      </c>
      <c r="H9" s="18">
        <v>0.99</v>
      </c>
      <c r="I9" s="18">
        <v>0.99</v>
      </c>
      <c r="J9" s="19">
        <v>9.9999999999999995E-7</v>
      </c>
      <c r="K9" s="6" t="s">
        <v>29</v>
      </c>
      <c r="L9" s="6" t="s">
        <v>28</v>
      </c>
      <c r="M9" s="17" t="s">
        <v>142</v>
      </c>
      <c r="N9" s="17" t="s">
        <v>26</v>
      </c>
      <c r="O9" s="21" t="str">
        <f>[1]SuppTable1!O9</f>
        <v>649,337/6,191,454</v>
      </c>
      <c r="P9" s="6"/>
    </row>
    <row r="10" spans="1:16" ht="105" customHeight="1" x14ac:dyDescent="0.25">
      <c r="A10" s="6">
        <v>2</v>
      </c>
      <c r="B10" s="6" t="s">
        <v>151</v>
      </c>
      <c r="C10" s="17" t="s">
        <v>146</v>
      </c>
      <c r="D10" s="6" t="s">
        <v>150</v>
      </c>
      <c r="E10" s="6" t="s">
        <v>149</v>
      </c>
      <c r="F10" s="6" t="s">
        <v>148</v>
      </c>
      <c r="G10" s="17" t="s">
        <v>143</v>
      </c>
      <c r="H10" s="18">
        <v>0.99</v>
      </c>
      <c r="I10" s="18">
        <v>0.99</v>
      </c>
      <c r="J10" s="6"/>
      <c r="K10" s="6" t="s">
        <v>29</v>
      </c>
      <c r="L10" s="6" t="s">
        <v>28</v>
      </c>
      <c r="M10" s="17" t="s">
        <v>142</v>
      </c>
      <c r="N10" s="17" t="s">
        <v>26</v>
      </c>
      <c r="O10" s="17"/>
      <c r="P10" s="6"/>
    </row>
    <row r="11" spans="1:16" ht="105" customHeight="1" x14ac:dyDescent="0.25">
      <c r="A11" s="6">
        <v>2</v>
      </c>
      <c r="B11" s="6" t="s">
        <v>147</v>
      </c>
      <c r="C11" s="17" t="s">
        <v>146</v>
      </c>
      <c r="D11" s="6" t="s">
        <v>145</v>
      </c>
      <c r="E11" s="6" t="s">
        <v>144</v>
      </c>
      <c r="F11" s="6" t="s">
        <v>33</v>
      </c>
      <c r="G11" s="17" t="s">
        <v>143</v>
      </c>
      <c r="H11" s="18">
        <v>0.99</v>
      </c>
      <c r="I11" s="18">
        <v>0.99</v>
      </c>
      <c r="J11" s="6"/>
      <c r="K11" s="6" t="s">
        <v>29</v>
      </c>
      <c r="L11" s="6" t="s">
        <v>28</v>
      </c>
      <c r="M11" s="17" t="s">
        <v>142</v>
      </c>
      <c r="N11" s="17" t="s">
        <v>26</v>
      </c>
      <c r="O11" s="17"/>
      <c r="P11" s="6"/>
    </row>
    <row r="12" spans="1:16" ht="12.75" x14ac:dyDescent="0.25">
      <c r="A12" s="6" t="s">
        <v>141</v>
      </c>
      <c r="B12" s="6"/>
      <c r="C12" s="17"/>
      <c r="D12" s="6"/>
      <c r="E12" s="6"/>
      <c r="F12" s="6"/>
      <c r="G12" s="17"/>
      <c r="H12" s="6"/>
      <c r="I12" s="6"/>
      <c r="J12" s="6"/>
      <c r="K12" s="6"/>
      <c r="L12" s="6"/>
      <c r="M12" s="6"/>
      <c r="N12" s="17"/>
      <c r="O12" s="17"/>
      <c r="P12" s="6"/>
    </row>
    <row r="13" spans="1:16" ht="76.5" x14ac:dyDescent="0.25">
      <c r="A13" s="5">
        <v>2</v>
      </c>
      <c r="B13" s="5" t="s">
        <v>140</v>
      </c>
      <c r="C13" s="5" t="s">
        <v>136</v>
      </c>
      <c r="D13" s="5" t="s">
        <v>135</v>
      </c>
      <c r="E13" s="5" t="s">
        <v>126</v>
      </c>
      <c r="F13" s="5" t="s">
        <v>134</v>
      </c>
      <c r="G13" s="8" t="s">
        <v>133</v>
      </c>
      <c r="H13" s="22">
        <v>0.99</v>
      </c>
      <c r="I13" s="22">
        <v>0.99</v>
      </c>
      <c r="J13" s="10">
        <v>9.9999999999999995E-7</v>
      </c>
      <c r="K13" s="5" t="s">
        <v>139</v>
      </c>
      <c r="L13" s="5" t="s">
        <v>138</v>
      </c>
      <c r="M13" s="5" t="s">
        <v>56</v>
      </c>
      <c r="N13" s="5" t="s">
        <v>55</v>
      </c>
      <c r="O13" s="4">
        <v>9073285</v>
      </c>
      <c r="P13" s="5"/>
    </row>
    <row r="14" spans="1:16" ht="76.5" x14ac:dyDescent="0.25">
      <c r="A14" s="5">
        <v>2</v>
      </c>
      <c r="B14" s="5" t="s">
        <v>137</v>
      </c>
      <c r="C14" s="5" t="s">
        <v>136</v>
      </c>
      <c r="D14" s="5" t="s">
        <v>135</v>
      </c>
      <c r="E14" s="5" t="s">
        <v>126</v>
      </c>
      <c r="F14" s="5" t="s">
        <v>134</v>
      </c>
      <c r="G14" s="8" t="s">
        <v>133</v>
      </c>
      <c r="H14" s="22">
        <v>0.99</v>
      </c>
      <c r="I14" s="22">
        <v>0.99</v>
      </c>
      <c r="J14" s="10">
        <v>9.9999999999999995E-7</v>
      </c>
      <c r="K14" s="5" t="s">
        <v>51</v>
      </c>
      <c r="L14" s="5" t="s">
        <v>120</v>
      </c>
      <c r="M14" s="5" t="s">
        <v>56</v>
      </c>
      <c r="N14" s="5" t="s">
        <v>55</v>
      </c>
      <c r="O14" s="4">
        <v>2379073</v>
      </c>
      <c r="P14" s="5"/>
    </row>
    <row r="15" spans="1:16" ht="38.25" x14ac:dyDescent="0.25">
      <c r="A15" s="5">
        <v>2</v>
      </c>
      <c r="B15" s="5" t="s">
        <v>132</v>
      </c>
      <c r="C15" s="5" t="s">
        <v>131</v>
      </c>
      <c r="D15" s="5" t="s">
        <v>115</v>
      </c>
      <c r="E15" s="5" t="s">
        <v>115</v>
      </c>
      <c r="F15" s="5" t="s">
        <v>115</v>
      </c>
      <c r="G15" s="8" t="s">
        <v>130</v>
      </c>
      <c r="H15" s="22">
        <v>0.98</v>
      </c>
      <c r="I15" s="22">
        <v>0.99</v>
      </c>
      <c r="J15" s="10">
        <v>9.9999999999999995E-7</v>
      </c>
      <c r="K15" s="5" t="s">
        <v>51</v>
      </c>
      <c r="L15" s="5" t="s">
        <v>120</v>
      </c>
      <c r="M15" s="5" t="s">
        <v>56</v>
      </c>
      <c r="N15" s="5" t="s">
        <v>55</v>
      </c>
      <c r="O15" s="4">
        <v>2379073</v>
      </c>
      <c r="P15" s="5"/>
    </row>
    <row r="16" spans="1:16" ht="38.25" x14ac:dyDescent="0.25">
      <c r="A16" s="5">
        <v>2</v>
      </c>
      <c r="B16" s="5" t="s">
        <v>129</v>
      </c>
      <c r="C16" s="5" t="s">
        <v>128</v>
      </c>
      <c r="D16" s="5" t="s">
        <v>127</v>
      </c>
      <c r="E16" s="5" t="s">
        <v>126</v>
      </c>
      <c r="F16" s="5" t="s">
        <v>125</v>
      </c>
      <c r="G16" s="8" t="s">
        <v>124</v>
      </c>
      <c r="H16" s="22">
        <v>0.99</v>
      </c>
      <c r="I16" s="22">
        <v>0.99</v>
      </c>
      <c r="J16" s="10">
        <v>1E-4</v>
      </c>
      <c r="K16" s="5" t="s">
        <v>51</v>
      </c>
      <c r="L16" s="5" t="s">
        <v>120</v>
      </c>
      <c r="M16" s="5" t="s">
        <v>56</v>
      </c>
      <c r="N16" s="5" t="s">
        <v>55</v>
      </c>
      <c r="O16" s="4">
        <v>2543887</v>
      </c>
      <c r="P16" s="5"/>
    </row>
    <row r="17" spans="1:16" ht="38.25" x14ac:dyDescent="0.25">
      <c r="A17" s="5">
        <v>2</v>
      </c>
      <c r="B17" s="5" t="s">
        <v>36</v>
      </c>
      <c r="C17" s="5" t="s">
        <v>123</v>
      </c>
      <c r="D17" s="5" t="s">
        <v>115</v>
      </c>
      <c r="E17" s="5" t="s">
        <v>122</v>
      </c>
      <c r="F17" s="5" t="s">
        <v>115</v>
      </c>
      <c r="G17" s="8" t="s">
        <v>121</v>
      </c>
      <c r="H17" s="22">
        <v>0.99</v>
      </c>
      <c r="I17" s="22">
        <v>0.99</v>
      </c>
      <c r="J17" s="10">
        <v>9.9999999999999995E-7</v>
      </c>
      <c r="K17" s="5" t="s">
        <v>51</v>
      </c>
      <c r="L17" s="5" t="s">
        <v>120</v>
      </c>
      <c r="M17" s="5" t="s">
        <v>56</v>
      </c>
      <c r="N17" s="5" t="s">
        <v>55</v>
      </c>
      <c r="O17" s="4">
        <v>2424422</v>
      </c>
      <c r="P17" s="5"/>
    </row>
    <row r="18" spans="1:16" ht="12.75" x14ac:dyDescent="0.25">
      <c r="A18" s="6">
        <v>2</v>
      </c>
      <c r="B18" s="6" t="s">
        <v>119</v>
      </c>
      <c r="C18" s="17"/>
      <c r="D18" s="6"/>
      <c r="E18" s="6"/>
      <c r="F18" s="6"/>
      <c r="G18" s="17"/>
      <c r="H18" s="6"/>
      <c r="I18" s="6"/>
      <c r="J18" s="6"/>
      <c r="K18" s="6"/>
      <c r="L18" s="6"/>
      <c r="M18" s="6"/>
      <c r="N18" s="6"/>
      <c r="O18" s="17"/>
      <c r="P18" s="6"/>
    </row>
    <row r="19" spans="1:16" ht="25.5" x14ac:dyDescent="0.25">
      <c r="A19" s="6">
        <v>2</v>
      </c>
      <c r="B19" s="6" t="s">
        <v>118</v>
      </c>
      <c r="C19" s="16" t="str">
        <f>[1]SuppTable2!C19</f>
        <v>Diabetes register Vasa</v>
      </c>
      <c r="D19" s="6" t="str">
        <f>[1]SuppTable1!D19</f>
        <v>Lund University</v>
      </c>
      <c r="E19" s="6" t="str">
        <f>[1]SuppTable1!E19</f>
        <v>Sequenome iPlex</v>
      </c>
      <c r="F19" s="6" t="s">
        <v>115</v>
      </c>
      <c r="G19" s="8" t="s">
        <v>114</v>
      </c>
      <c r="H19" s="18">
        <v>0.98</v>
      </c>
      <c r="I19" s="18">
        <v>0.92</v>
      </c>
      <c r="J19" s="6">
        <v>0.05</v>
      </c>
      <c r="K19" s="6" t="s">
        <v>2</v>
      </c>
      <c r="L19" s="6" t="s">
        <v>2</v>
      </c>
      <c r="M19" s="6" t="s">
        <v>56</v>
      </c>
      <c r="N19" s="5" t="s">
        <v>113</v>
      </c>
      <c r="O19" s="17">
        <v>9</v>
      </c>
      <c r="P19" s="6"/>
    </row>
    <row r="20" spans="1:16" ht="25.5" x14ac:dyDescent="0.25">
      <c r="A20" s="6">
        <v>2</v>
      </c>
      <c r="B20" s="6" t="s">
        <v>117</v>
      </c>
      <c r="C20" s="23" t="s">
        <v>116</v>
      </c>
      <c r="D20" s="6" t="str">
        <f>[1]SuppTable1!D20</f>
        <v>Lund University</v>
      </c>
      <c r="E20" s="6" t="str">
        <f>[1]SuppTable1!E20</f>
        <v>Sequenome iPlex</v>
      </c>
      <c r="F20" s="6" t="s">
        <v>115</v>
      </c>
      <c r="G20" s="8" t="s">
        <v>114</v>
      </c>
      <c r="H20" s="18">
        <v>0.98</v>
      </c>
      <c r="I20" s="18">
        <v>0.92</v>
      </c>
      <c r="J20" s="6">
        <v>0.05</v>
      </c>
      <c r="K20" s="6" t="s">
        <v>2</v>
      </c>
      <c r="L20" s="6" t="s">
        <v>2</v>
      </c>
      <c r="M20" s="6" t="s">
        <v>56</v>
      </c>
      <c r="N20" s="5" t="s">
        <v>113</v>
      </c>
      <c r="O20" s="17">
        <v>11</v>
      </c>
      <c r="P20" s="6"/>
    </row>
    <row r="21" spans="1:16" ht="38.25" x14ac:dyDescent="0.25">
      <c r="A21" s="5">
        <v>2</v>
      </c>
      <c r="B21" s="5" t="s">
        <v>112</v>
      </c>
      <c r="C21" s="5" t="s">
        <v>111</v>
      </c>
      <c r="D21" s="5" t="s">
        <v>107</v>
      </c>
      <c r="E21" s="5" t="s">
        <v>110</v>
      </c>
      <c r="F21" s="5" t="s">
        <v>106</v>
      </c>
      <c r="G21" s="8" t="s">
        <v>105</v>
      </c>
      <c r="H21" s="5" t="s">
        <v>104</v>
      </c>
      <c r="I21" s="5" t="s">
        <v>103</v>
      </c>
      <c r="J21" s="10">
        <v>9.9999999999999995E-7</v>
      </c>
      <c r="K21" s="5" t="s">
        <v>102</v>
      </c>
      <c r="L21" s="5" t="s">
        <v>101</v>
      </c>
      <c r="M21" s="34" t="s">
        <v>100</v>
      </c>
      <c r="N21" s="34" t="s">
        <v>99</v>
      </c>
      <c r="O21" s="5" t="s">
        <v>109</v>
      </c>
      <c r="P21" s="5"/>
    </row>
    <row r="22" spans="1:16" ht="38.25" x14ac:dyDescent="0.25">
      <c r="A22" s="5"/>
      <c r="B22" s="5"/>
      <c r="C22" s="5" t="s">
        <v>108</v>
      </c>
      <c r="D22" s="5" t="s">
        <v>107</v>
      </c>
      <c r="E22" s="5" t="s">
        <v>95</v>
      </c>
      <c r="F22" s="5" t="s">
        <v>106</v>
      </c>
      <c r="G22" s="8" t="s">
        <v>105</v>
      </c>
      <c r="H22" s="5" t="s">
        <v>104</v>
      </c>
      <c r="I22" s="5" t="s">
        <v>103</v>
      </c>
      <c r="J22" s="10">
        <v>9.9999999999999995E-7</v>
      </c>
      <c r="K22" s="5" t="s">
        <v>102</v>
      </c>
      <c r="L22" s="5" t="s">
        <v>101</v>
      </c>
      <c r="M22" s="34" t="s">
        <v>100</v>
      </c>
      <c r="N22" s="34" t="s">
        <v>99</v>
      </c>
      <c r="O22" s="5" t="s">
        <v>98</v>
      </c>
      <c r="P22" s="5"/>
    </row>
    <row r="23" spans="1:16" ht="51" x14ac:dyDescent="0.25">
      <c r="A23" s="6">
        <v>2</v>
      </c>
      <c r="B23" s="6" t="s">
        <v>97</v>
      </c>
      <c r="C23" s="7" t="s">
        <v>96</v>
      </c>
      <c r="D23" s="7" t="s">
        <v>72</v>
      </c>
      <c r="E23" s="7" t="s">
        <v>95</v>
      </c>
      <c r="F23" s="7" t="s">
        <v>33</v>
      </c>
      <c r="G23" s="8" t="s">
        <v>91</v>
      </c>
      <c r="H23" s="9">
        <v>0.95</v>
      </c>
      <c r="I23" s="9">
        <v>0.95</v>
      </c>
      <c r="J23" s="10">
        <v>9.9999999999999995E-7</v>
      </c>
      <c r="K23" s="7" t="s">
        <v>90</v>
      </c>
      <c r="L23" s="7" t="s">
        <v>89</v>
      </c>
      <c r="M23" s="7" t="s">
        <v>88</v>
      </c>
      <c r="N23" s="7" t="s">
        <v>87</v>
      </c>
      <c r="O23" s="7" t="s">
        <v>86</v>
      </c>
      <c r="P23" s="7"/>
    </row>
    <row r="24" spans="1:16" ht="51" x14ac:dyDescent="0.25">
      <c r="A24" s="6">
        <v>2</v>
      </c>
      <c r="B24" s="6" t="s">
        <v>94</v>
      </c>
      <c r="C24" s="7" t="s">
        <v>93</v>
      </c>
      <c r="D24" s="7" t="s">
        <v>72</v>
      </c>
      <c r="E24" s="7" t="s">
        <v>92</v>
      </c>
      <c r="F24" s="7" t="s">
        <v>33</v>
      </c>
      <c r="G24" s="8" t="s">
        <v>91</v>
      </c>
      <c r="H24" s="9">
        <v>0.95</v>
      </c>
      <c r="I24" s="9">
        <v>0.95</v>
      </c>
      <c r="J24" s="10">
        <v>9.9999999999999995E-7</v>
      </c>
      <c r="K24" s="7" t="s">
        <v>90</v>
      </c>
      <c r="L24" s="7" t="s">
        <v>89</v>
      </c>
      <c r="M24" s="7" t="s">
        <v>88</v>
      </c>
      <c r="N24" s="7" t="s">
        <v>87</v>
      </c>
      <c r="O24" s="7" t="s">
        <v>86</v>
      </c>
      <c r="P24" s="7"/>
    </row>
    <row r="25" spans="1:16" ht="102" x14ac:dyDescent="0.25">
      <c r="A25" s="6">
        <v>2</v>
      </c>
      <c r="B25" s="6" t="s">
        <v>85</v>
      </c>
      <c r="C25" s="7" t="s">
        <v>84</v>
      </c>
      <c r="D25" s="7" t="s">
        <v>83</v>
      </c>
      <c r="E25" s="7" t="s">
        <v>82</v>
      </c>
      <c r="F25" s="7" t="s">
        <v>33</v>
      </c>
      <c r="G25" s="8" t="s">
        <v>81</v>
      </c>
      <c r="H25" s="9">
        <v>0.97</v>
      </c>
      <c r="I25" s="11" t="s">
        <v>80</v>
      </c>
      <c r="J25" s="10">
        <v>1E-4</v>
      </c>
      <c r="K25" s="7" t="s">
        <v>79</v>
      </c>
      <c r="L25" s="7" t="s">
        <v>78</v>
      </c>
      <c r="M25" s="7" t="s">
        <v>77</v>
      </c>
      <c r="N25" s="12" t="s">
        <v>76</v>
      </c>
      <c r="O25" s="7" t="s">
        <v>75</v>
      </c>
      <c r="P25" s="7"/>
    </row>
    <row r="26" spans="1:16" ht="92.25" customHeight="1" x14ac:dyDescent="0.25">
      <c r="A26" s="6">
        <v>2</v>
      </c>
      <c r="B26" s="6" t="s">
        <v>74</v>
      </c>
      <c r="C26" s="12" t="s">
        <v>73</v>
      </c>
      <c r="D26" s="12" t="s">
        <v>72</v>
      </c>
      <c r="E26" s="12" t="s">
        <v>71</v>
      </c>
      <c r="F26" s="7" t="s">
        <v>33</v>
      </c>
      <c r="G26" s="8" t="s">
        <v>70</v>
      </c>
      <c r="H26" s="9">
        <v>0.95</v>
      </c>
      <c r="I26" s="11">
        <v>0.95</v>
      </c>
      <c r="J26" s="10">
        <v>9.9999999999999995E-7</v>
      </c>
      <c r="K26" s="7" t="s">
        <v>57</v>
      </c>
      <c r="L26" s="7" t="s">
        <v>69</v>
      </c>
      <c r="M26" s="7" t="s">
        <v>38</v>
      </c>
      <c r="N26" s="12" t="s">
        <v>68</v>
      </c>
      <c r="O26" s="12" t="s">
        <v>67</v>
      </c>
      <c r="P26" s="7"/>
    </row>
    <row r="27" spans="1:16" ht="15.75" customHeight="1" x14ac:dyDescent="0.25">
      <c r="A27" s="5">
        <v>1</v>
      </c>
      <c r="B27" s="5" t="s">
        <v>66</v>
      </c>
      <c r="C27" s="5" t="s">
        <v>65</v>
      </c>
      <c r="D27" s="5" t="s">
        <v>61</v>
      </c>
      <c r="E27" s="5" t="s">
        <v>64</v>
      </c>
      <c r="F27" s="5" t="s">
        <v>33</v>
      </c>
      <c r="G27" s="8" t="s">
        <v>58</v>
      </c>
      <c r="H27" s="22">
        <v>0.95</v>
      </c>
      <c r="I27" s="22">
        <v>0.9</v>
      </c>
      <c r="J27" s="10">
        <v>9.9999999999999995E-8</v>
      </c>
      <c r="K27" s="5" t="s">
        <v>57</v>
      </c>
      <c r="L27" s="5" t="s">
        <v>28</v>
      </c>
      <c r="M27" s="5" t="s">
        <v>56</v>
      </c>
      <c r="N27" s="34" t="s">
        <v>55</v>
      </c>
      <c r="O27" s="34"/>
      <c r="P27" s="34"/>
    </row>
    <row r="28" spans="1:16" ht="15.75" customHeight="1" x14ac:dyDescent="0.25">
      <c r="A28" s="5">
        <v>1</v>
      </c>
      <c r="B28" s="5" t="s">
        <v>63</v>
      </c>
      <c r="C28" s="5" t="s">
        <v>62</v>
      </c>
      <c r="D28" s="5" t="s">
        <v>61</v>
      </c>
      <c r="E28" s="5" t="s">
        <v>60</v>
      </c>
      <c r="F28" s="5" t="s">
        <v>59</v>
      </c>
      <c r="G28" s="8" t="s">
        <v>58</v>
      </c>
      <c r="H28" s="22">
        <v>0.95</v>
      </c>
      <c r="I28" s="22">
        <v>0.9</v>
      </c>
      <c r="J28" s="10">
        <v>9.9999999999999995E-8</v>
      </c>
      <c r="K28" s="5" t="s">
        <v>57</v>
      </c>
      <c r="L28" s="5" t="s">
        <v>28</v>
      </c>
      <c r="M28" s="5" t="s">
        <v>56</v>
      </c>
      <c r="N28" s="34" t="s">
        <v>55</v>
      </c>
      <c r="O28" s="34"/>
      <c r="P28" s="34"/>
    </row>
    <row r="29" spans="1:16" ht="15.75" customHeight="1" x14ac:dyDescent="0.25">
      <c r="A29" s="5">
        <v>1</v>
      </c>
      <c r="B29" s="5" t="s">
        <v>54</v>
      </c>
      <c r="C29" s="5"/>
      <c r="D29" s="5" t="s">
        <v>35</v>
      </c>
      <c r="E29" s="5" t="s">
        <v>53</v>
      </c>
      <c r="F29" s="5" t="s">
        <v>33</v>
      </c>
      <c r="G29" s="8" t="s">
        <v>52</v>
      </c>
      <c r="H29" s="22">
        <v>0.99</v>
      </c>
      <c r="I29" s="22">
        <v>0.99</v>
      </c>
      <c r="J29" s="5"/>
      <c r="K29" s="5" t="s">
        <v>51</v>
      </c>
      <c r="L29" s="5" t="s">
        <v>50</v>
      </c>
      <c r="M29" s="5" t="s">
        <v>49</v>
      </c>
      <c r="N29" s="5" t="s">
        <v>48</v>
      </c>
      <c r="O29" s="5" t="s">
        <v>47</v>
      </c>
      <c r="P29" s="5"/>
    </row>
    <row r="30" spans="1:16" ht="140.25" x14ac:dyDescent="0.2">
      <c r="A30" s="6">
        <v>1</v>
      </c>
      <c r="B30" s="6" t="s">
        <v>46</v>
      </c>
      <c r="C30" s="24" t="s">
        <v>45</v>
      </c>
      <c r="D30" s="25" t="s">
        <v>44</v>
      </c>
      <c r="E30" s="26" t="s">
        <v>43</v>
      </c>
      <c r="F30" s="26" t="s">
        <v>33</v>
      </c>
      <c r="G30" s="27" t="s">
        <v>42</v>
      </c>
      <c r="H30" s="26">
        <v>98.8</v>
      </c>
      <c r="I30" s="26">
        <v>99.87</v>
      </c>
      <c r="J30" s="28" t="s">
        <v>41</v>
      </c>
      <c r="K30" s="26" t="s">
        <v>40</v>
      </c>
      <c r="L30" s="29" t="s">
        <v>39</v>
      </c>
      <c r="M30" s="26" t="s">
        <v>38</v>
      </c>
      <c r="N30" s="30" t="s">
        <v>37</v>
      </c>
      <c r="O30" s="17"/>
      <c r="P30" s="6"/>
    </row>
    <row r="31" spans="1:16" ht="38.25" x14ac:dyDescent="0.25">
      <c r="A31" s="6">
        <v>1</v>
      </c>
      <c r="B31" s="6" t="s">
        <v>36</v>
      </c>
      <c r="C31" s="17"/>
      <c r="D31" s="6" t="s">
        <v>35</v>
      </c>
      <c r="E31" s="6" t="s">
        <v>34</v>
      </c>
      <c r="F31" s="6" t="s">
        <v>33</v>
      </c>
      <c r="G31" s="17" t="s">
        <v>32</v>
      </c>
      <c r="H31" s="6" t="s">
        <v>31</v>
      </c>
      <c r="I31" s="6" t="s">
        <v>31</v>
      </c>
      <c r="J31" s="6" t="s">
        <v>30</v>
      </c>
      <c r="K31" s="6" t="s">
        <v>29</v>
      </c>
      <c r="L31" s="6" t="s">
        <v>28</v>
      </c>
      <c r="M31" s="6" t="s">
        <v>27</v>
      </c>
      <c r="N31" s="6" t="s">
        <v>26</v>
      </c>
      <c r="O31" s="17" t="s">
        <v>25</v>
      </c>
      <c r="P31" s="6"/>
    </row>
    <row r="32" spans="1:16" ht="15.75" customHeight="1" x14ac:dyDescent="0.25">
      <c r="A32" s="6">
        <v>1</v>
      </c>
      <c r="B32" s="6" t="s">
        <v>24</v>
      </c>
      <c r="C32" s="17" t="s">
        <v>23</v>
      </c>
      <c r="D32" s="6" t="s">
        <v>22</v>
      </c>
      <c r="E32" s="6" t="s">
        <v>21</v>
      </c>
      <c r="F32" s="6"/>
      <c r="G32" s="17" t="s">
        <v>20</v>
      </c>
      <c r="H32" s="6" t="s">
        <v>2</v>
      </c>
      <c r="I32" s="6" t="s">
        <v>19</v>
      </c>
      <c r="J32" s="6"/>
      <c r="K32" s="6" t="s">
        <v>2</v>
      </c>
      <c r="L32" s="6" t="s">
        <v>2</v>
      </c>
      <c r="M32" s="6" t="s">
        <v>1</v>
      </c>
      <c r="N32" s="6" t="s">
        <v>18</v>
      </c>
      <c r="O32" s="17" t="s">
        <v>17</v>
      </c>
      <c r="P32" s="6"/>
    </row>
    <row r="33" spans="1:16" ht="229.5" x14ac:dyDescent="0.25">
      <c r="A33" s="12">
        <v>2</v>
      </c>
      <c r="B33" s="17" t="s">
        <v>16</v>
      </c>
      <c r="C33" s="12" t="s">
        <v>184</v>
      </c>
      <c r="D33" s="12" t="s">
        <v>15</v>
      </c>
      <c r="E33" s="31" t="s">
        <v>14</v>
      </c>
      <c r="F33" s="12" t="s">
        <v>13</v>
      </c>
      <c r="G33" s="31" t="s">
        <v>12</v>
      </c>
      <c r="H33" s="31" t="s">
        <v>11</v>
      </c>
      <c r="I33" s="31" t="s">
        <v>11</v>
      </c>
      <c r="J33" s="31" t="s">
        <v>186</v>
      </c>
      <c r="K33" s="12" t="s">
        <v>2</v>
      </c>
      <c r="L33" s="12" t="s">
        <v>2</v>
      </c>
      <c r="M33" s="12" t="s">
        <v>10</v>
      </c>
      <c r="N33" s="12" t="s">
        <v>0</v>
      </c>
      <c r="O33" s="12">
        <v>135001</v>
      </c>
      <c r="P33" s="7"/>
    </row>
    <row r="34" spans="1:16" ht="38.25" x14ac:dyDescent="0.25">
      <c r="A34" s="6">
        <v>2</v>
      </c>
      <c r="B34" s="6" t="s">
        <v>9</v>
      </c>
      <c r="C34" s="17" t="s">
        <v>9</v>
      </c>
      <c r="D34" s="6" t="s">
        <v>6</v>
      </c>
      <c r="E34" s="7" t="s">
        <v>5</v>
      </c>
      <c r="F34" s="6" t="s">
        <v>4</v>
      </c>
      <c r="G34" s="17" t="s">
        <v>3</v>
      </c>
      <c r="H34" s="9">
        <v>0.95</v>
      </c>
      <c r="I34" s="9">
        <v>0.95</v>
      </c>
      <c r="J34" s="10">
        <v>1E-4</v>
      </c>
      <c r="K34" s="6" t="s">
        <v>2</v>
      </c>
      <c r="L34" s="6" t="s">
        <v>2</v>
      </c>
      <c r="M34" s="6" t="s">
        <v>1</v>
      </c>
      <c r="N34" s="6" t="s">
        <v>0</v>
      </c>
      <c r="O34" s="7">
        <v>53435</v>
      </c>
      <c r="P34" s="7"/>
    </row>
    <row r="35" spans="1:16" ht="38.25" x14ac:dyDescent="0.25">
      <c r="A35" s="6">
        <v>2</v>
      </c>
      <c r="B35" s="6" t="s">
        <v>8</v>
      </c>
      <c r="C35" s="6" t="s">
        <v>8</v>
      </c>
      <c r="D35" s="6" t="s">
        <v>6</v>
      </c>
      <c r="E35" s="7" t="s">
        <v>5</v>
      </c>
      <c r="F35" s="6" t="s">
        <v>4</v>
      </c>
      <c r="G35" s="17" t="s">
        <v>3</v>
      </c>
      <c r="H35" s="9">
        <v>0.95</v>
      </c>
      <c r="I35" s="9">
        <v>0.95</v>
      </c>
      <c r="J35" s="10">
        <v>1E-4</v>
      </c>
      <c r="K35" s="6" t="s">
        <v>2</v>
      </c>
      <c r="L35" s="6" t="s">
        <v>2</v>
      </c>
      <c r="M35" s="6" t="s">
        <v>1</v>
      </c>
      <c r="N35" s="6" t="s">
        <v>0</v>
      </c>
      <c r="O35" s="7">
        <v>53435</v>
      </c>
      <c r="P35" s="7"/>
    </row>
    <row r="36" spans="1:16" ht="38.25" x14ac:dyDescent="0.25">
      <c r="A36" s="6">
        <v>2</v>
      </c>
      <c r="B36" s="6" t="s">
        <v>7</v>
      </c>
      <c r="C36" s="13" t="s">
        <v>185</v>
      </c>
      <c r="D36" s="6" t="s">
        <v>6</v>
      </c>
      <c r="E36" s="7" t="s">
        <v>5</v>
      </c>
      <c r="F36" s="6" t="s">
        <v>4</v>
      </c>
      <c r="G36" s="17" t="s">
        <v>3</v>
      </c>
      <c r="H36" s="9">
        <v>0.95</v>
      </c>
      <c r="I36" s="9">
        <v>0.95</v>
      </c>
      <c r="J36" s="10">
        <v>1E-4</v>
      </c>
      <c r="K36" s="6" t="s">
        <v>2</v>
      </c>
      <c r="L36" s="6" t="s">
        <v>2</v>
      </c>
      <c r="M36" s="6" t="s">
        <v>1</v>
      </c>
      <c r="N36" s="6" t="s">
        <v>0</v>
      </c>
      <c r="O36" s="7">
        <v>53435</v>
      </c>
      <c r="P36" s="7"/>
    </row>
  </sheetData>
  <mergeCells count="5">
    <mergeCell ref="D1:P1"/>
    <mergeCell ref="M21:N21"/>
    <mergeCell ref="M22:N22"/>
    <mergeCell ref="N27:P27"/>
    <mergeCell ref="N28:P2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SuppTable4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 Van Zuydam</dc:creator>
  <cp:lastModifiedBy>Oedipa Rice</cp:lastModifiedBy>
  <dcterms:created xsi:type="dcterms:W3CDTF">2017-07-20T10:50:12Z</dcterms:created>
  <dcterms:modified xsi:type="dcterms:W3CDTF">2018-05-03T14:30:47Z</dcterms:modified>
</cp:coreProperties>
</file>